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ink/ink1.xml" ContentType="application/inkml+xml"/>
  <Override PartName="/xl/ink/ink2.xml" ContentType="application/inkml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-120" windowWidth="20730" windowHeight="11160" tabRatio="675"/>
  </bookViews>
  <sheets>
    <sheet name="MHSW SMTR GANJIL 09 Sep 2022" sheetId="4" r:id="rId1"/>
    <sheet name="Pembimbing Akademik" sheetId="8" state="hidden" r:id="rId2"/>
    <sheet name="Daf_Hdr_Test" sheetId="5" state="hidden" r:id="rId3"/>
    <sheet name="JUMLAH MAHASISWA" sheetId="10" state="hidden" r:id="rId4"/>
    <sheet name="Sheet2" sheetId="9" state="hidden" r:id="rId5"/>
    <sheet name="Sheet1" sheetId="6" state="hidden" r:id="rId6"/>
    <sheet name="cek registasi" sheetId="7" state="hidden" r:id="rId7"/>
    <sheet name="Cuti" sheetId="11" r:id="rId8"/>
  </sheets>
  <definedNames>
    <definedName name="_xlnm._FilterDatabase" localSheetId="0" hidden="1">'MHSW SMTR GANJIL 09 Sep 2022'!$H$648:$J$673</definedName>
    <definedName name="MSN_MoneyCentral_Investor_Currency_Rates" localSheetId="0">'MHSW SMTR GANJIL 09 Sep 2022'!#REF!</definedName>
    <definedName name="_xlnm.Print_Area" localSheetId="0">'MHSW SMTR GANJIL 09 Sep 2022'!$A$1:$Q$879</definedName>
    <definedName name="TABEL_NILAI" localSheetId="2">#REF!</definedName>
    <definedName name="TABEL_NILAI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7" i="4" l="1"/>
  <c r="C327" i="4"/>
  <c r="J756" i="4" l="1"/>
  <c r="J755" i="4"/>
  <c r="J754" i="4"/>
  <c r="D755" i="4"/>
  <c r="D754" i="4"/>
  <c r="D715" i="4"/>
  <c r="D714" i="4"/>
  <c r="J715" i="4"/>
  <c r="J714" i="4"/>
  <c r="Q676" i="4"/>
  <c r="Q675" i="4"/>
  <c r="J676" i="4"/>
  <c r="J677" i="4" s="1"/>
  <c r="J675" i="4"/>
  <c r="D676" i="4"/>
  <c r="D675" i="4"/>
  <c r="D40" i="4"/>
  <c r="D42" i="4"/>
  <c r="J716" i="4" l="1"/>
  <c r="Q637" i="4"/>
  <c r="Q636" i="4"/>
  <c r="J637" i="4"/>
  <c r="J636" i="4"/>
  <c r="D637" i="4"/>
  <c r="D638" i="4" s="1"/>
  <c r="D636" i="4"/>
  <c r="A50" i="4" l="1"/>
  <c r="P287" i="4" l="1"/>
  <c r="D31" i="8"/>
  <c r="D32" i="8" s="1"/>
  <c r="D30" i="8"/>
  <c r="Q246" i="4"/>
  <c r="Q245" i="4"/>
  <c r="J246" i="4"/>
  <c r="J245" i="4"/>
  <c r="D246" i="4"/>
  <c r="D245" i="4"/>
  <c r="D41" i="4"/>
  <c r="J41" i="4"/>
  <c r="J40" i="4"/>
  <c r="I558" i="4"/>
  <c r="C558" i="4"/>
  <c r="P523" i="4"/>
  <c r="I523" i="4"/>
  <c r="C523" i="4"/>
  <c r="P488" i="4"/>
  <c r="I488" i="4"/>
  <c r="C488" i="4"/>
  <c r="I757" i="4"/>
  <c r="C757" i="4"/>
  <c r="I717" i="4"/>
  <c r="C717" i="4"/>
  <c r="P678" i="4"/>
  <c r="I678" i="4"/>
  <c r="C678" i="4"/>
  <c r="Q521" i="4" l="1"/>
  <c r="J521" i="4"/>
  <c r="D521" i="4"/>
  <c r="Q520" i="4"/>
  <c r="J520" i="4"/>
  <c r="D520" i="4"/>
  <c r="Q285" i="4"/>
  <c r="Q284" i="4"/>
  <c r="D37" i="8"/>
  <c r="D38" i="8" s="1"/>
  <c r="D39" i="8" s="1"/>
  <c r="D40" i="8" s="1"/>
  <c r="G373" i="4" s="1"/>
  <c r="B33" i="8"/>
  <c r="N646" i="4" l="1"/>
  <c r="G491" i="4"/>
  <c r="A491" i="4"/>
  <c r="N255" i="4"/>
  <c r="N491" i="4"/>
  <c r="Q522" i="4"/>
  <c r="Q677" i="4"/>
  <c r="D522" i="4"/>
  <c r="Q286" i="4"/>
  <c r="J522" i="4"/>
  <c r="G724" i="4"/>
  <c r="A724" i="4"/>
  <c r="G685" i="4"/>
  <c r="A685" i="4"/>
  <c r="G646" i="4"/>
  <c r="A646" i="4"/>
  <c r="N604" i="4"/>
  <c r="G604" i="4"/>
  <c r="A604" i="4"/>
  <c r="G526" i="4"/>
  <c r="A526" i="4"/>
  <c r="N451" i="4"/>
  <c r="G451" i="4"/>
  <c r="A451" i="4"/>
  <c r="A373" i="4"/>
  <c r="G295" i="4"/>
  <c r="A295" i="4"/>
  <c r="G255" i="4"/>
  <c r="A255" i="4"/>
  <c r="N212" i="4"/>
  <c r="G212" i="4"/>
  <c r="A212" i="4"/>
  <c r="G89" i="4"/>
  <c r="A89" i="4"/>
  <c r="G50" i="4"/>
  <c r="G6" i="4"/>
  <c r="A6" i="4"/>
  <c r="A721" i="4" l="1"/>
  <c r="J486" i="4" l="1"/>
  <c r="J325" i="4"/>
  <c r="D325" i="4"/>
  <c r="D324" i="4"/>
  <c r="D284" i="4"/>
  <c r="D285" i="4"/>
  <c r="J285" i="4"/>
  <c r="D80" i="4"/>
  <c r="D79" i="4"/>
  <c r="J119" i="4"/>
  <c r="J118" i="4"/>
  <c r="D119" i="4"/>
  <c r="J79" i="4"/>
  <c r="D486" i="4" l="1"/>
  <c r="D485" i="4"/>
  <c r="D118" i="4"/>
  <c r="P639" i="4" l="1"/>
  <c r="I639" i="4"/>
  <c r="C639" i="4"/>
  <c r="P248" i="4"/>
  <c r="I248" i="4"/>
  <c r="C248" i="4"/>
  <c r="Q486" i="4"/>
  <c r="Q485" i="4"/>
  <c r="J485" i="4"/>
  <c r="Q638" i="4" l="1"/>
  <c r="C31" i="10" s="1"/>
  <c r="J487" i="4"/>
  <c r="C21" i="10" s="1"/>
  <c r="D487" i="4"/>
  <c r="C20" i="10" s="1"/>
  <c r="Q487" i="4"/>
  <c r="C22" i="10" s="1"/>
  <c r="Q247" i="4"/>
  <c r="C15" i="10" s="1"/>
  <c r="I43" i="4"/>
  <c r="C43" i="4"/>
  <c r="A370" i="4"/>
  <c r="A448" i="4" s="1"/>
  <c r="A164" i="4"/>
  <c r="A86" i="4"/>
  <c r="A291" i="4" s="1"/>
  <c r="A47" i="4"/>
  <c r="A643" i="4" s="1"/>
  <c r="A2" i="4"/>
  <c r="A209" i="4" s="1"/>
  <c r="I405" i="4"/>
  <c r="C405" i="4"/>
  <c r="I287" i="4"/>
  <c r="C287" i="4"/>
  <c r="I121" i="4"/>
  <c r="C121" i="4"/>
  <c r="I82" i="4"/>
  <c r="C82" i="4"/>
  <c r="A409" i="4" l="1"/>
  <c r="A682" i="4"/>
  <c r="A252" i="4"/>
  <c r="A601" i="4"/>
  <c r="D879" i="4"/>
  <c r="J879" i="4"/>
  <c r="D878" i="4"/>
  <c r="J878" i="4"/>
  <c r="J880" i="4" l="1"/>
  <c r="D880" i="4"/>
  <c r="Q363" i="4"/>
  <c r="Q364" i="4"/>
  <c r="D402" i="4"/>
  <c r="D403" i="4"/>
  <c r="Q441" i="4"/>
  <c r="Q442" i="4"/>
  <c r="D555" i="4"/>
  <c r="D556" i="4"/>
  <c r="Q594" i="4"/>
  <c r="Q595" i="4"/>
  <c r="Q793" i="4"/>
  <c r="Q794" i="4"/>
  <c r="Q837" i="4"/>
  <c r="Q838" i="4"/>
  <c r="X794" i="4"/>
  <c r="X793" i="4"/>
  <c r="J284" i="4"/>
  <c r="D442" i="4"/>
  <c r="D441" i="4"/>
  <c r="X442" i="4"/>
  <c r="X441" i="4"/>
  <c r="J442" i="4"/>
  <c r="J441" i="4"/>
  <c r="J556" i="4"/>
  <c r="J555" i="4"/>
  <c r="D595" i="4"/>
  <c r="D594" i="4"/>
  <c r="J324" i="4"/>
  <c r="J364" i="4"/>
  <c r="D364" i="4"/>
  <c r="J363" i="4"/>
  <c r="D363" i="4"/>
  <c r="J80" i="4"/>
  <c r="J158" i="4"/>
  <c r="D158" i="4"/>
  <c r="J157" i="4"/>
  <c r="D157" i="4"/>
  <c r="J793" i="4"/>
  <c r="J794" i="4"/>
  <c r="D793" i="4"/>
  <c r="D794" i="4"/>
  <c r="D838" i="4"/>
  <c r="D837" i="4"/>
  <c r="C205" i="4"/>
  <c r="J402" i="4"/>
  <c r="J403" i="4"/>
  <c r="J594" i="4"/>
  <c r="X594" i="4"/>
  <c r="J595" i="4"/>
  <c r="X595" i="4"/>
  <c r="J837" i="4"/>
  <c r="X837" i="4"/>
  <c r="J838" i="4"/>
  <c r="X838" i="4"/>
  <c r="J839" i="4" l="1"/>
  <c r="D677" i="4"/>
  <c r="C32" i="10" s="1"/>
  <c r="D443" i="4"/>
  <c r="X596" i="4"/>
  <c r="J42" i="4"/>
  <c r="C8" i="10" s="1"/>
  <c r="J247" i="4"/>
  <c r="C14" i="10" s="1"/>
  <c r="J159" i="4"/>
  <c r="J120" i="4"/>
  <c r="C12" i="10" s="1"/>
  <c r="C33" i="10"/>
  <c r="D716" i="4"/>
  <c r="C34" i="10" s="1"/>
  <c r="D795" i="4"/>
  <c r="J81" i="4"/>
  <c r="C10" i="10" s="1"/>
  <c r="J443" i="4"/>
  <c r="Q596" i="4"/>
  <c r="Q365" i="4"/>
  <c r="C23" i="10"/>
  <c r="J404" i="4"/>
  <c r="C28" i="10" s="1"/>
  <c r="C35" i="10"/>
  <c r="J557" i="4"/>
  <c r="C25" i="10" s="1"/>
  <c r="X443" i="4"/>
  <c r="Q795" i="4"/>
  <c r="D404" i="4"/>
  <c r="C27" i="10" s="1"/>
  <c r="D159" i="4"/>
  <c r="J596" i="4"/>
  <c r="D839" i="4"/>
  <c r="J795" i="4"/>
  <c r="J365" i="4"/>
  <c r="J326" i="4"/>
  <c r="C19" i="10" s="1"/>
  <c r="C37" i="10"/>
  <c r="X839" i="4"/>
  <c r="C26" i="10"/>
  <c r="X795" i="4"/>
  <c r="Q839" i="4"/>
  <c r="D81" i="4"/>
  <c r="C9" i="10" s="1"/>
  <c r="D365" i="4"/>
  <c r="D326" i="4"/>
  <c r="C18" i="10" s="1"/>
  <c r="D756" i="4"/>
  <c r="C36" i="10" s="1"/>
  <c r="D596" i="4"/>
  <c r="C29" i="10"/>
  <c r="C7" i="10"/>
  <c r="D247" i="4"/>
  <c r="C13" i="10" s="1"/>
  <c r="D120" i="4"/>
  <c r="C11" i="10" s="1"/>
  <c r="Q443" i="4"/>
  <c r="D557" i="4"/>
  <c r="C24" i="10" s="1"/>
  <c r="D286" i="4"/>
  <c r="C16" i="10" s="1"/>
  <c r="J638" i="4"/>
  <c r="C30" i="10" s="1"/>
  <c r="J286" i="4"/>
  <c r="C17" i="10" s="1"/>
  <c r="G8" i="10" l="1"/>
  <c r="G10" i="10"/>
  <c r="G9" i="10"/>
  <c r="G7" i="10"/>
</calcChain>
</file>

<file path=xl/comments1.xml><?xml version="1.0" encoding="utf-8"?>
<comments xmlns="http://schemas.openxmlformats.org/spreadsheetml/2006/main">
  <authors>
    <author>Admins</author>
  </authors>
  <commentList>
    <comment ref="W775" authorId="0">
      <text>
        <r>
          <rPr>
            <b/>
            <sz val="9"/>
            <color indexed="81"/>
            <rFont val="Tahoma"/>
            <family val="2"/>
          </rPr>
          <t xml:space="preserve">katanya udah bayar
</t>
        </r>
      </text>
    </comment>
  </commentList>
</comments>
</file>

<file path=xl/connections.xml><?xml version="1.0" encoding="utf-8"?>
<connections xmlns="http://schemas.openxmlformats.org/spreadsheetml/2006/main">
  <connection id="1" odcFile="C:\Program Files\Microsoft Office\Office12\QUERIES\MSN MoneyCentral Investor Currency Rates.iqy" name="MSN MoneyCentral Investor Currency Rates" type="4" refreshedVersion="3" background="1" saveData="1">
    <webPr parsePre="1" consecutive="1" xl2000="1" url="http://moneycentral.msn.com/investor/external/excel/rates.asp" htmlFormat="all"/>
  </connection>
</connections>
</file>

<file path=xl/sharedStrings.xml><?xml version="1.0" encoding="utf-8"?>
<sst xmlns="http://schemas.openxmlformats.org/spreadsheetml/2006/main" count="3244" uniqueCount="1552">
  <si>
    <t>Total Mhs :</t>
  </si>
  <si>
    <t>NO.</t>
  </si>
  <si>
    <t>NIM</t>
  </si>
  <si>
    <t>NAMA</t>
  </si>
  <si>
    <t>L/P</t>
  </si>
  <si>
    <t>L</t>
  </si>
  <si>
    <t>P</t>
  </si>
  <si>
    <t>KETERANGAN</t>
  </si>
  <si>
    <t>L =</t>
  </si>
  <si>
    <t>JURUSAN TEKNIK SIPIL - POLITEKNIK NEGERI JAKARTA</t>
  </si>
  <si>
    <t>No.</t>
  </si>
  <si>
    <t>L/ P</t>
  </si>
  <si>
    <t>NAMA_</t>
  </si>
  <si>
    <t>P =</t>
  </si>
  <si>
    <t xml:space="preserve">Pembimbing Akademik : </t>
  </si>
  <si>
    <t xml:space="preserve"> </t>
  </si>
  <si>
    <t>Dimas Fajriansyah Adi Restu</t>
  </si>
  <si>
    <t>Aldair Maulana Ibrahim</t>
  </si>
  <si>
    <t>Andi Darmawan</t>
  </si>
  <si>
    <t>Aska Fatahna Aulia</t>
  </si>
  <si>
    <t>Dian Lestari</t>
  </si>
  <si>
    <t>Greace Atma Theresia Sihombing</t>
  </si>
  <si>
    <t>Hendra Wijaya Anggariska</t>
  </si>
  <si>
    <t>Isha Nur Rohma</t>
  </si>
  <si>
    <t>Maria Febe</t>
  </si>
  <si>
    <t>Oktavian Dwi Saputro</t>
  </si>
  <si>
    <t>Rahil Fauzan</t>
  </si>
  <si>
    <t>Redhani Putri Maharani</t>
  </si>
  <si>
    <t>Rika Yuniarta</t>
  </si>
  <si>
    <t>Sulfida Fahmi Anggraeni</t>
  </si>
  <si>
    <t>Vindy Cynthia Putri</t>
  </si>
  <si>
    <t>Zulfikar Imanullah</t>
  </si>
  <si>
    <t>Alda Novitasari</t>
  </si>
  <si>
    <t>Aldryan Ramadhan Susanto</t>
  </si>
  <si>
    <t xml:space="preserve">Alvi Mutia Nurul Syifa </t>
  </si>
  <si>
    <t>Bagas Herdianto</t>
  </si>
  <si>
    <t>Bagas Wicaksono</t>
  </si>
  <si>
    <t>Bungkes Wahyu Bahry</t>
  </si>
  <si>
    <t>Daniel Alvin Giovanni Satriawardhana</t>
  </si>
  <si>
    <t>Dea Putri Tsabita</t>
  </si>
  <si>
    <t>Dhinahadi Vitriyana</t>
  </si>
  <si>
    <t>Dio Akbar Hakim</t>
  </si>
  <si>
    <t>Intan Permata Sari</t>
  </si>
  <si>
    <t>Jafar Ash Shiddiq</t>
  </si>
  <si>
    <t>Mazaya Btari Gina</t>
  </si>
  <si>
    <t>Muchammad Angga Firmansyah</t>
  </si>
  <si>
    <t>Muhammad Fakhri Ali</t>
  </si>
  <si>
    <t xml:space="preserve">Nadya Guna Pratiwi </t>
  </si>
  <si>
    <t>Nisrina Abrar</t>
  </si>
  <si>
    <t>Nurhani Humaira</t>
  </si>
  <si>
    <t>Risna Blessque An-Nur</t>
  </si>
  <si>
    <t>Rofita Coerdiana</t>
  </si>
  <si>
    <t>Taztika Audea Putri</t>
  </si>
  <si>
    <t xml:space="preserve">Yasinta Agustina 	</t>
  </si>
  <si>
    <t>Yosua Pardamean Samuel</t>
  </si>
  <si>
    <t>KELAS/ SEMESTER :  4 TOL/ 8++</t>
  </si>
  <si>
    <t>KELAS/ SEMESTER :  4 TOL/ 8+</t>
  </si>
  <si>
    <t>KELAS/ SEMESTER :  4 TOL/ 8+++</t>
  </si>
  <si>
    <t>KELAS/ SEMESTER :  4 PJJ/ 8+</t>
  </si>
  <si>
    <t>KELAS/ SEMESTER :  4 PJJ/ 8++</t>
  </si>
  <si>
    <t>KELAS/ SEMESTER :  4 TOL/ 8++++</t>
  </si>
  <si>
    <t>KELAS/ SEMESTER :  4 PJJ/ 8+++</t>
  </si>
  <si>
    <t>Yelvi, S.T., M.T.</t>
  </si>
  <si>
    <t>Adam Rachmadian</t>
  </si>
  <si>
    <t>Ahmad Faruq Salatin</t>
  </si>
  <si>
    <t>Arif Yakus Mahadi</t>
  </si>
  <si>
    <t>Aulia Chairunnisa Kusumawati</t>
  </si>
  <si>
    <t>Badri Permana</t>
  </si>
  <si>
    <t>Dian Malansari</t>
  </si>
  <si>
    <t>Dul Azis Mei Maulana</t>
  </si>
  <si>
    <t>Farah Sandi</t>
  </si>
  <si>
    <t>Firhan Yazid</t>
  </si>
  <si>
    <t>Ibnu Rusyid</t>
  </si>
  <si>
    <t>Irvandy Yerman</t>
  </si>
  <si>
    <t>Mahfudin Ade Nugroho</t>
  </si>
  <si>
    <t>Minsari</t>
  </si>
  <si>
    <t>Muhammad Fikri Dzikrillah</t>
  </si>
  <si>
    <t>Nada Bilqisa Ivanya</t>
  </si>
  <si>
    <t>Sapta Hilmawan</t>
  </si>
  <si>
    <t>Syarif Hidayat</t>
  </si>
  <si>
    <t>Zefanya Rebecca Gratya S</t>
  </si>
  <si>
    <t>Ahmad Rizqi Rineldy</t>
  </si>
  <si>
    <t>Aji Aulia</t>
  </si>
  <si>
    <t>Aland Hasbi</t>
  </si>
  <si>
    <t>Christina Aprilia Heryes</t>
  </si>
  <si>
    <t>Dien Galuh Ekananda</t>
  </si>
  <si>
    <t>Edelweis Gent Haryanto</t>
  </si>
  <si>
    <t>Fahmy Valdy Ahmad</t>
  </si>
  <si>
    <t>Febira Chaerunisa</t>
  </si>
  <si>
    <t>Firya Adilah</t>
  </si>
  <si>
    <t>Inas Novikasari</t>
  </si>
  <si>
    <t>Joni Pranata</t>
  </si>
  <si>
    <t>Karunia Pratiwi</t>
  </si>
  <si>
    <t>Khairina Nur Ariesta</t>
  </si>
  <si>
    <t>Khusnan Abdul Aziz</t>
  </si>
  <si>
    <t>Listiawati</t>
  </si>
  <si>
    <t>Muhammad  Farhan  Satrio</t>
  </si>
  <si>
    <t>Rahma Wulan</t>
  </si>
  <si>
    <t>Rizki Fikri Imanulloh</t>
  </si>
  <si>
    <t>Wasis Pambudi Prakarsa</t>
  </si>
  <si>
    <t>Wisely Mardiansyah</t>
  </si>
  <si>
    <t>KERTAS WARNA PUTIH</t>
  </si>
  <si>
    <t>KELAS/ SEMESTER :  4 PJJ/ 8++++</t>
  </si>
  <si>
    <t>PEMBAGIAN KELAS PROGRAM STUDI D-III KONSTRUKSI GEDUNG</t>
  </si>
  <si>
    <t xml:space="preserve">PEMBAGIAN KELAS PROGRAM STUDI D-III KONSTRUKSI SIPIL </t>
  </si>
  <si>
    <t>PEMBAGIAN KELAS PROGRAM STUDI D-IV KONSTRUKSI BANGUNAN GEDUNG</t>
  </si>
  <si>
    <t xml:space="preserve"> Aji Pamungkas</t>
  </si>
  <si>
    <t xml:space="preserve"> Angela Olivia</t>
  </si>
  <si>
    <t xml:space="preserve"> Azis Wicaksana </t>
  </si>
  <si>
    <t xml:space="preserve"> Hanif Satria Aji</t>
  </si>
  <si>
    <t xml:space="preserve"> Ika Nurelisa</t>
  </si>
  <si>
    <t xml:space="preserve"> Latifah Sahra Tiara</t>
  </si>
  <si>
    <t xml:space="preserve"> Lulut Nizrina Haliza Putri</t>
  </si>
  <si>
    <t xml:space="preserve"> Muhammad Riandika</t>
  </si>
  <si>
    <t xml:space="preserve"> Muhammad Rifqi</t>
  </si>
  <si>
    <t xml:space="preserve"> Muhammad Rizki Pratama</t>
  </si>
  <si>
    <t xml:space="preserve"> Mukhtiar Ihsan</t>
  </si>
  <si>
    <t xml:space="preserve"> Muthia Utari</t>
  </si>
  <si>
    <t xml:space="preserve"> Mutia Hanuun Ufaira Akbar</t>
  </si>
  <si>
    <t xml:space="preserve"> Naufal Fikri Hananto</t>
  </si>
  <si>
    <t xml:space="preserve"> Raka Kana Pila</t>
  </si>
  <si>
    <t xml:space="preserve"> Rezki Nur Fadlli</t>
  </si>
  <si>
    <t xml:space="preserve"> Shafira Julia Hanifah</t>
  </si>
  <si>
    <t xml:space="preserve"> Suci Fadhilah Ramadhani</t>
  </si>
  <si>
    <t xml:space="preserve"> Teuku Muhammad Mayoga Itqan</t>
  </si>
  <si>
    <t xml:space="preserve"> Zhafran Irsyad Warganegara</t>
  </si>
  <si>
    <t xml:space="preserve"> Abdul Jabar</t>
  </si>
  <si>
    <t xml:space="preserve"> Aisyah Anindya Putri</t>
  </si>
  <si>
    <t xml:space="preserve"> Alicia Permata Putri Dumalang</t>
  </si>
  <si>
    <t xml:space="preserve"> Amalia Almira</t>
  </si>
  <si>
    <t xml:space="preserve"> Arief Darmawan</t>
  </si>
  <si>
    <t xml:space="preserve"> Dany Amru Ananda</t>
  </si>
  <si>
    <t xml:space="preserve"> Elma Yuliasari</t>
  </si>
  <si>
    <t xml:space="preserve"> Falaq Putra Kusharta</t>
  </si>
  <si>
    <t xml:space="preserve"> Fariez Anggara Putra</t>
  </si>
  <si>
    <t xml:space="preserve"> Galih Parama Yoga</t>
  </si>
  <si>
    <t xml:space="preserve"> Herbert Parsaulian Simamora</t>
  </si>
  <si>
    <t xml:space="preserve"> Ighfar Qaribullah</t>
  </si>
  <si>
    <t xml:space="preserve"> Indriyana Luthfiyanti</t>
  </si>
  <si>
    <t xml:space="preserve"> Iqbal Yusra</t>
  </si>
  <si>
    <t xml:space="preserve"> Kelvin Nowan Rasachi</t>
  </si>
  <si>
    <t xml:space="preserve"> Marselino Gamaliel T</t>
  </si>
  <si>
    <t xml:space="preserve"> Monicha Sari Putri Utami</t>
  </si>
  <si>
    <t xml:space="preserve"> Muhammad Fachrul Putra Henri</t>
  </si>
  <si>
    <t xml:space="preserve"> Muhammad Rayhan Agustian Arif</t>
  </si>
  <si>
    <t xml:space="preserve"> Serin Ginting</t>
  </si>
  <si>
    <t xml:space="preserve"> Sinta Delia</t>
  </si>
  <si>
    <t xml:space="preserve"> Yuthika Hasna Nabilah</t>
  </si>
  <si>
    <t xml:space="preserve"> Agum Setya Sugama</t>
  </si>
  <si>
    <t xml:space="preserve"> Ahmad Hisyam Nur Rizkillah</t>
  </si>
  <si>
    <t xml:space="preserve"> Ahmad Yasin Al Harits</t>
  </si>
  <si>
    <t xml:space="preserve"> Anri Bayu Peratama</t>
  </si>
  <si>
    <t xml:space="preserve"> Ardion Fikri Zatami</t>
  </si>
  <si>
    <t xml:space="preserve"> Dwi Humaeroh</t>
  </si>
  <si>
    <t xml:space="preserve"> Dzulfikar Hakim</t>
  </si>
  <si>
    <t xml:space="preserve"> Ester Maharani</t>
  </si>
  <si>
    <t xml:space="preserve"> Farhan Fadhliansyah</t>
  </si>
  <si>
    <t xml:space="preserve"> Kholifatudin Nugroho</t>
  </si>
  <si>
    <t xml:space="preserve"> Maftuh Ahnan</t>
  </si>
  <si>
    <t xml:space="preserve"> Maurio Taffarel Alexsanro
Silalahi</t>
  </si>
  <si>
    <t xml:space="preserve"> Muhammad Azhar Qusyairi Ramli</t>
  </si>
  <si>
    <t xml:space="preserve"> Nadhil Zul Hazmi</t>
  </si>
  <si>
    <t xml:space="preserve"> Novia Eka Savitri</t>
  </si>
  <si>
    <t xml:space="preserve"> Yohannes Fajar Benedict</t>
  </si>
  <si>
    <t xml:space="preserve"> Aditya Dwi Nugraha</t>
  </si>
  <si>
    <t xml:space="preserve"> Alvita Novemi Chrissensya</t>
  </si>
  <si>
    <t xml:space="preserve"> Andara Dzulqarnain Meldiawan</t>
  </si>
  <si>
    <t xml:space="preserve"> Arthur Sirait</t>
  </si>
  <si>
    <t xml:space="preserve"> Aska Yuda Pratama</t>
  </si>
  <si>
    <t xml:space="preserve"> Dhiya Safira</t>
  </si>
  <si>
    <t xml:space="preserve"> Fawwaz Nabhan</t>
  </si>
  <si>
    <t xml:space="preserve"> Ghaisani Husna Hawari</t>
  </si>
  <si>
    <t xml:space="preserve"> Kashnur Ramadhani Jayati</t>
  </si>
  <si>
    <t xml:space="preserve"> Krismayang Madani</t>
  </si>
  <si>
    <t xml:space="preserve"> Latvia Arya Manggala Gustria</t>
  </si>
  <si>
    <t xml:space="preserve"> Marwan Pujiadi</t>
  </si>
  <si>
    <t xml:space="preserve"> Moh. Fadilah Rizki</t>
  </si>
  <si>
    <t xml:space="preserve"> Muhamad Ramadhan Azkia</t>
  </si>
  <si>
    <t xml:space="preserve"> Muhammad Galib</t>
  </si>
  <si>
    <t xml:space="preserve"> Okta Pancaningrum</t>
  </si>
  <si>
    <t xml:space="preserve"> Ria Anggreani Syahputri</t>
  </si>
  <si>
    <t xml:space="preserve"> Riyan Wibi Partama Risman</t>
  </si>
  <si>
    <t xml:space="preserve"> Rizal Maulana Rizqy</t>
  </si>
  <si>
    <t xml:space="preserve"> Rizky Nurrahman Sarbini</t>
  </si>
  <si>
    <t xml:space="preserve"> Rosiane Agustin</t>
  </si>
  <si>
    <t xml:space="preserve"> Yega Mardiansyah</t>
  </si>
  <si>
    <t xml:space="preserve"> Adhi Hermawan</t>
  </si>
  <si>
    <t xml:space="preserve"> Adnan Rifaldi</t>
  </si>
  <si>
    <t xml:space="preserve"> Alia Puji Cahyani</t>
  </si>
  <si>
    <t xml:space="preserve"> Aliffa Wahyuningtyas</t>
  </si>
  <si>
    <t xml:space="preserve"> Alvinsyah Ginartra</t>
  </si>
  <si>
    <t xml:space="preserve"> Dea Fitri</t>
  </si>
  <si>
    <t xml:space="preserve"> Dhisy Vilandari</t>
  </si>
  <si>
    <t xml:space="preserve"> Fadil Maulana Afnis</t>
  </si>
  <si>
    <t xml:space="preserve"> Fransiska Aprilia Tinara S</t>
  </si>
  <si>
    <t xml:space="preserve"> Hafiza Fadhila</t>
  </si>
  <si>
    <t xml:space="preserve"> Imelda Widia Ningrum</t>
  </si>
  <si>
    <t xml:space="preserve"> Nur Safaah</t>
  </si>
  <si>
    <t xml:space="preserve"> Rahayu</t>
  </si>
  <si>
    <t xml:space="preserve"> Rahel Antariksa Putri
Panggabean</t>
  </si>
  <si>
    <t xml:space="preserve"> Rhenake Yovica</t>
  </si>
  <si>
    <t xml:space="preserve"> Rizky Nur Biyanto</t>
  </si>
  <si>
    <t xml:space="preserve"> Yasmin Maulidiawati</t>
  </si>
  <si>
    <t xml:space="preserve"> Yola Amriyani</t>
  </si>
  <si>
    <t xml:space="preserve"> Zahara Dwicahyanti</t>
  </si>
  <si>
    <t>Pembimbing Akademik :</t>
  </si>
  <si>
    <t>Tri Widya Swastika, S.T., M.T.</t>
  </si>
  <si>
    <t>Cantaka Wicaksana</t>
  </si>
  <si>
    <t xml:space="preserve"> Nisrina Mutiara Dewi</t>
  </si>
  <si>
    <t>Ni'mah Tozahro</t>
  </si>
  <si>
    <t>KELAS/ SEMESTER :  1 MK/ 1</t>
  </si>
  <si>
    <t>DAFTAR NAMA MAHASISWA SIPIL YANG MENGULANG, DO, KELUAR, CUTI</t>
  </si>
  <si>
    <t>4117010001</t>
  </si>
  <si>
    <t>4117010002</t>
  </si>
  <si>
    <t>4117010003</t>
  </si>
  <si>
    <t>4117010004</t>
  </si>
  <si>
    <t>4117010005</t>
  </si>
  <si>
    <t>4117010006</t>
  </si>
  <si>
    <t>4117010008</t>
  </si>
  <si>
    <t>4117010010</t>
  </si>
  <si>
    <t>4117010011</t>
  </si>
  <si>
    <t>4117010013</t>
  </si>
  <si>
    <t>4117010014</t>
  </si>
  <si>
    <t>4117010015</t>
  </si>
  <si>
    <t>4117010016</t>
  </si>
  <si>
    <t>4117010017</t>
  </si>
  <si>
    <t>4117010018</t>
  </si>
  <si>
    <t>4117010019</t>
  </si>
  <si>
    <t>4117010021</t>
  </si>
  <si>
    <t>4117010022</t>
  </si>
  <si>
    <t>4117010023</t>
  </si>
  <si>
    <t>4117010025</t>
  </si>
  <si>
    <t>Liana Mega Ristyani Bekti</t>
  </si>
  <si>
    <t>Minhatul Aidy Kusuma</t>
  </si>
  <si>
    <t>M.Hidayatullah Syahbid</t>
  </si>
  <si>
    <t>Abi Haliim Sakinata</t>
  </si>
  <si>
    <t>Albert Hendrik Benaya</t>
  </si>
  <si>
    <t>Diah Eka Rahmawati</t>
  </si>
  <si>
    <t>Raka Fajari Ichsan</t>
  </si>
  <si>
    <t>Samuel Ronal</t>
  </si>
  <si>
    <t>Sayyidati Sekar Prameswari</t>
  </si>
  <si>
    <t>Fachri Pangestu</t>
  </si>
  <si>
    <t>Hemas Amanatun Nisa</t>
  </si>
  <si>
    <t>Rayhan Anugrah Yuliano</t>
  </si>
  <si>
    <t>Reyhan Febrian Putra</t>
  </si>
  <si>
    <t>Sidiq Wacono, S.T., M.T.</t>
  </si>
  <si>
    <r>
      <t xml:space="preserve">PEMBAGIAN KELAS PROGRAM STUDI D-IV PERANCANGAN JALAN DAN JEMBATAN </t>
    </r>
    <r>
      <rPr>
        <b/>
        <i/>
        <sz val="14"/>
        <color indexed="10"/>
        <rFont val="Arial"/>
        <family val="2"/>
      </rPr>
      <t>KONSENTRASI JALAN TOL</t>
    </r>
  </si>
  <si>
    <t>PEMBAGIAN KELAS PROGRAM STUDI D-IV PERANCANGAN JALAN DAN JEMBATAN</t>
  </si>
  <si>
    <r>
      <t xml:space="preserve">PEMBAGIAN KELAS PROGRAM STUDI D-III TEKNIK KONSTRUKSI GEDUNG </t>
    </r>
    <r>
      <rPr>
        <b/>
        <i/>
        <sz val="14"/>
        <color indexed="30"/>
        <rFont val="Arial"/>
        <family val="2"/>
      </rPr>
      <t>KONSENTRASI MANAJEMEN KONSTRUKSI</t>
    </r>
  </si>
  <si>
    <t>4117110001</t>
  </si>
  <si>
    <t>4117110002</t>
  </si>
  <si>
    <t>4117110003</t>
  </si>
  <si>
    <t>4117110004</t>
  </si>
  <si>
    <t>4117110005</t>
  </si>
  <si>
    <t>4117110006</t>
  </si>
  <si>
    <t>4117110007</t>
  </si>
  <si>
    <t>4117110008</t>
  </si>
  <si>
    <t>4117110009</t>
  </si>
  <si>
    <t>4117110010</t>
  </si>
  <si>
    <t>4117110011</t>
  </si>
  <si>
    <t>4117110014</t>
  </si>
  <si>
    <t>4117110015</t>
  </si>
  <si>
    <t>4117110016</t>
  </si>
  <si>
    <t>4117110017</t>
  </si>
  <si>
    <t>4117110020</t>
  </si>
  <si>
    <t>4117110021</t>
  </si>
  <si>
    <t>4117110022</t>
  </si>
  <si>
    <t>4117110024</t>
  </si>
  <si>
    <t>Ananda Sabiila Rosyada</t>
  </si>
  <si>
    <t>Andhirta Kurnia Rizma</t>
  </si>
  <si>
    <t>Andika Hegar Syahbowo</t>
  </si>
  <si>
    <t>Sekar Ayu Kusumawardhani</t>
  </si>
  <si>
    <t>Annisa Oktarianty Putri</t>
  </si>
  <si>
    <t>Bunga Islami Fortuna</t>
  </si>
  <si>
    <t>Danil Aulia</t>
  </si>
  <si>
    <t>Enggar Oktarinda</t>
  </si>
  <si>
    <t>Galang Rasyid Januar</t>
  </si>
  <si>
    <t>Mochamad Rafi Rifani</t>
  </si>
  <si>
    <t>Mohammad Edo Kusuma Adji</t>
  </si>
  <si>
    <t>Muhammad Ryan Maulana</t>
  </si>
  <si>
    <t>Muhammad Zakiy Tajuddin</t>
  </si>
  <si>
    <t>Akhdan Fajri Ramadan</t>
  </si>
  <si>
    <t>Ikhwannudin Ekocahyanto</t>
  </si>
  <si>
    <t>Muammar Efriansyah</t>
  </si>
  <si>
    <t>Setyo Adi Kurniawan</t>
  </si>
  <si>
    <t>4017010001</t>
  </si>
  <si>
    <t>4017010002</t>
  </si>
  <si>
    <t>4017010003</t>
  </si>
  <si>
    <t>4017010005</t>
  </si>
  <si>
    <t>4017010006</t>
  </si>
  <si>
    <t>4017010008</t>
  </si>
  <si>
    <t>4017010009</t>
  </si>
  <si>
    <t>4017010010</t>
  </si>
  <si>
    <t>4017010011</t>
  </si>
  <si>
    <t>4017010012</t>
  </si>
  <si>
    <t>4017010013</t>
  </si>
  <si>
    <t>4017010016</t>
  </si>
  <si>
    <t>4017010017</t>
  </si>
  <si>
    <t>4017010018</t>
  </si>
  <si>
    <t>4017010019</t>
  </si>
  <si>
    <t>4017010020</t>
  </si>
  <si>
    <t>4017010023</t>
  </si>
  <si>
    <t>4017010024</t>
  </si>
  <si>
    <t>4017010026</t>
  </si>
  <si>
    <t>4017010027</t>
  </si>
  <si>
    <t>4017010028</t>
  </si>
  <si>
    <t>4017010029</t>
  </si>
  <si>
    <t>4017010030</t>
  </si>
  <si>
    <t>4017010031</t>
  </si>
  <si>
    <t>4017010032</t>
  </si>
  <si>
    <t>4017010033</t>
  </si>
  <si>
    <t>4017010034</t>
  </si>
  <si>
    <t>4017010035</t>
  </si>
  <si>
    <t>4017010037</t>
  </si>
  <si>
    <t>4017010038</t>
  </si>
  <si>
    <t>4017010040</t>
  </si>
  <si>
    <t>4017010041</t>
  </si>
  <si>
    <t>4017010042</t>
  </si>
  <si>
    <t>4017010043</t>
  </si>
  <si>
    <t>4017010044</t>
  </si>
  <si>
    <t>4017010045</t>
  </si>
  <si>
    <t>4017010047</t>
  </si>
  <si>
    <t>4017010048</t>
  </si>
  <si>
    <t>4017010049</t>
  </si>
  <si>
    <t>4017010051</t>
  </si>
  <si>
    <t>4017010562</t>
  </si>
  <si>
    <t>Alyssa Melani Savira</t>
  </si>
  <si>
    <t>Atma Noor Fitria</t>
  </si>
  <si>
    <t>Azzahra Nursantyendo Putri</t>
  </si>
  <si>
    <t>Bunga Shafira Wijaya</t>
  </si>
  <si>
    <t>Fikhi Hamdani</t>
  </si>
  <si>
    <t>Gita Ambarwati Wijaya</t>
  </si>
  <si>
    <t>Imam Mubasyir</t>
  </si>
  <si>
    <t>Ismail Alfikri</t>
  </si>
  <si>
    <t>Luthfian Ahmad</t>
  </si>
  <si>
    <t>M. Nabil Izzul Haque</t>
  </si>
  <si>
    <t>Mayda Pahinggis</t>
  </si>
  <si>
    <t>Muhammad Haikal Abdi</t>
  </si>
  <si>
    <t>Naufal Gema Ramadhan</t>
  </si>
  <si>
    <t>Nedya Sonelma</t>
  </si>
  <si>
    <t>Sabrina Ayu Lestari</t>
  </si>
  <si>
    <t>Satria Ryan Hamzah</t>
  </si>
  <si>
    <t>Siti Ramadinayanti</t>
  </si>
  <si>
    <t>Tasya Nabilah</t>
  </si>
  <si>
    <t>Tasya Putri Artanti</t>
  </si>
  <si>
    <t>Tsana Oktaviana</t>
  </si>
  <si>
    <t>Ajeng Ayuning Tias</t>
  </si>
  <si>
    <t>Ajeng Renita Susanti</t>
  </si>
  <si>
    <t>Alya Haura Melani</t>
  </si>
  <si>
    <t>Bella Ramadhanty</t>
  </si>
  <si>
    <t>Dara Ilma Naafiaa</t>
  </si>
  <si>
    <t>Diti Iftitah Anggraeni</t>
  </si>
  <si>
    <t>Fahira Khairani</t>
  </si>
  <si>
    <t>Indah Amelyana</t>
  </si>
  <si>
    <t>Jasun Widiana Putra</t>
  </si>
  <si>
    <t>Melati Puspitasari</t>
  </si>
  <si>
    <t>Muhammad Alfanny Setiawan</t>
  </si>
  <si>
    <t>Putri Aisyah Muthmainah</t>
  </si>
  <si>
    <t>Salsabila Maura Shafira</t>
  </si>
  <si>
    <t>Segi Putra Wicaksono</t>
  </si>
  <si>
    <t>Ulil Amri</t>
  </si>
  <si>
    <t>Wanda Kurniawan</t>
  </si>
  <si>
    <t>Yohanes Krishna Adrianus</t>
  </si>
  <si>
    <t>Zhafran Gustam Muzhaffar</t>
  </si>
  <si>
    <t>Muhamad Iqbal</t>
  </si>
  <si>
    <t>4017010052</t>
  </si>
  <si>
    <t>Wilona Benita Megawati</t>
  </si>
  <si>
    <t>THN AKDMK 2017 / 2018</t>
  </si>
  <si>
    <t>SEMESTER GANJIL</t>
  </si>
  <si>
    <t xml:space="preserve"> Fazal Muhamad / byr</t>
  </si>
  <si>
    <t xml:space="preserve"> Ahmad Rafi Syahar </t>
  </si>
  <si>
    <t xml:space="preserve"> Muhammad Iqbal Yahya </t>
  </si>
  <si>
    <t>Kimildo Subha</t>
  </si>
  <si>
    <t xml:space="preserve"> Ria Ayu Rahmawati</t>
  </si>
  <si>
    <t>Afta Faaza</t>
  </si>
  <si>
    <t>Ahmad Fauzi</t>
  </si>
  <si>
    <t>Alip Imam Prasojo</t>
  </si>
  <si>
    <t>Andhika Rahmat Musanto</t>
  </si>
  <si>
    <t>Anisa Wahyudi</t>
  </si>
  <si>
    <t>Annisa Dewi Wulandari</t>
  </si>
  <si>
    <t>Diajeng Sekar Shenaputri Sulistyo</t>
  </si>
  <si>
    <t>Faris Rifa Iskandar</t>
  </si>
  <si>
    <t>Hani Amalia</t>
  </si>
  <si>
    <t>Iqbal</t>
  </si>
  <si>
    <t>Iqbal Saiful Hanief</t>
  </si>
  <si>
    <t>Joseph Timmothy</t>
  </si>
  <si>
    <t>Lutfiana Azhar</t>
  </si>
  <si>
    <t>Mutiara Alifia Ardiningrum</t>
  </si>
  <si>
    <t>Putri Keli Mutiara Rahmah</t>
  </si>
  <si>
    <t>Rafi Tri Saputra</t>
  </si>
  <si>
    <t>Sara Stevani Beatrix</t>
  </si>
  <si>
    <t>Tsalitsa Felyan Nugrohowaty</t>
  </si>
  <si>
    <t>Zahra Aulia</t>
  </si>
  <si>
    <t>Adelia Febrina</t>
  </si>
  <si>
    <t>Aji Prakoso</t>
  </si>
  <si>
    <t>Aldiena Fathiyah Rahadatul Aisy</t>
  </si>
  <si>
    <t>Andhini Bahari Tanjung</t>
  </si>
  <si>
    <t>Angeline Johnny</t>
  </si>
  <si>
    <t>Annisa Nurul Fajriyah</t>
  </si>
  <si>
    <t>Aulia Mudjri</t>
  </si>
  <si>
    <t>Brian Hazell Kossim</t>
  </si>
  <si>
    <t>Claudia Lovelya Tivani Bonifhasya</t>
  </si>
  <si>
    <t>Dhimas Adji Pratama</t>
  </si>
  <si>
    <t>Donny Adhinegara</t>
  </si>
  <si>
    <t>Galih Adipranata</t>
  </si>
  <si>
    <t>James Danica Eleazar Tue</t>
  </si>
  <si>
    <t>Kamila Firdausa</t>
  </si>
  <si>
    <t>Muflih Nurfathan</t>
  </si>
  <si>
    <t>Putri Ketty Permatasari</t>
  </si>
  <si>
    <t>Rafdy Dwi Irfansyah</t>
  </si>
  <si>
    <t>Ray Salomo Sagala</t>
  </si>
  <si>
    <t>Sakilla</t>
  </si>
  <si>
    <t>Sekar Miftah Huljannah</t>
  </si>
  <si>
    <t>Sindi Widiyawati</t>
  </si>
  <si>
    <t>THN AKDMK 2018 / 2019</t>
  </si>
  <si>
    <t>TIDAK TERIMA MHSW MK  3 / 9/ 2018</t>
  </si>
  <si>
    <t>TIDAK TERIMA MHSW MK  4 / 9/ 2017</t>
  </si>
  <si>
    <t>M. Ikram Ajib Yowan Maulana</t>
  </si>
  <si>
    <t>KELAS/ SEMESTER :  2 MK/ 3</t>
  </si>
  <si>
    <r>
      <t>PEMBAGIAN KELAS PROGRAM STUDI D-IV PERANCANGAN JALAN DAN JEMBATAN</t>
    </r>
    <r>
      <rPr>
        <b/>
        <i/>
        <sz val="14"/>
        <color indexed="10"/>
        <rFont val="Arial"/>
        <family val="2"/>
      </rPr>
      <t xml:space="preserve"> KONSENTRASI JALAN TOL</t>
    </r>
  </si>
  <si>
    <t>Bryant Dawson Priyantoro</t>
  </si>
  <si>
    <t>Elia Andwijuva Imanuel</t>
  </si>
  <si>
    <t>Fandu Viyata Yudha Marpaung</t>
  </si>
  <si>
    <t>Fauzan Aby Sulaiman</t>
  </si>
  <si>
    <t>Galih Dwi Prasetyo</t>
  </si>
  <si>
    <t>Germanus Tirta Tambing</t>
  </si>
  <si>
    <t>Liza Puteri Ghaisani</t>
  </si>
  <si>
    <t>Mega Isnaeni</t>
  </si>
  <si>
    <t>Nadira Vannysa Putri</t>
  </si>
  <si>
    <t>Nur Aziza Putri</t>
  </si>
  <si>
    <t>Philar Rahimadil</t>
  </si>
  <si>
    <t>Refo Tegar Furqony</t>
  </si>
  <si>
    <t>Renaldy Bagas Satria Dzulqarnain</t>
  </si>
  <si>
    <t>Rizki Dwi Kurniawan</t>
  </si>
  <si>
    <t>Salsadilla Rizky Tabuchi</t>
  </si>
  <si>
    <t>Stefanus</t>
  </si>
  <si>
    <t>Stephen Simorangkir</t>
  </si>
  <si>
    <t>Thalla Ridho Perkasa</t>
  </si>
  <si>
    <t>Yessy Muhammad Dhiah</t>
  </si>
  <si>
    <t>Adam Fernanda</t>
  </si>
  <si>
    <t>Azmii Farhan Bastian</t>
  </si>
  <si>
    <t>Chibban Mufti Irvana</t>
  </si>
  <si>
    <t>Clara Keisya Haningtyas</t>
  </si>
  <si>
    <t>Dendra Prawijaya</t>
  </si>
  <si>
    <t>Elisabeth Olivia Joice</t>
  </si>
  <si>
    <t>Ilham Rafid Andito</t>
  </si>
  <si>
    <t>Inka Prasaptiami</t>
  </si>
  <si>
    <t>Intan Melenia Leimena</t>
  </si>
  <si>
    <t>Laurens Johanies Putong</t>
  </si>
  <si>
    <t>Mohamad Zamzuri</t>
  </si>
  <si>
    <t>Muhammad Atqo Atmaja</t>
  </si>
  <si>
    <t>Muhammad Nur Fadhillah Igus</t>
  </si>
  <si>
    <t>Nadhifa Salsabila Azhari</t>
  </si>
  <si>
    <t>Pandunusa Bagaskara</t>
  </si>
  <si>
    <t>Ratu Shalsabilla Hanny Chandra</t>
  </si>
  <si>
    <t>Resti Anggraeni</t>
  </si>
  <si>
    <t>Ruth Anggela</t>
  </si>
  <si>
    <t>Siska Destia Ningsih</t>
  </si>
  <si>
    <t>Suseno Wibowo</t>
  </si>
  <si>
    <t>Syafira Wahyurianti</t>
  </si>
  <si>
    <t>Abdillah Naufal Fauzi</t>
  </si>
  <si>
    <t>Karina Travis</t>
  </si>
  <si>
    <t>1801311048</t>
  </si>
  <si>
    <t>Irma Lutfiani</t>
  </si>
  <si>
    <t xml:space="preserve"> Dina Astriani </t>
  </si>
  <si>
    <t>Dessy Fitria Nurlailah</t>
  </si>
  <si>
    <t>Rabbani Isya Ramadhan</t>
  </si>
  <si>
    <t>Rizky Fadillah</t>
  </si>
  <si>
    <t>Cindy Cintya</t>
  </si>
  <si>
    <t>Rangga Danisworo</t>
  </si>
  <si>
    <t>Anggita Rizky Fitriasih</t>
  </si>
  <si>
    <t xml:space="preserve"> Evan Agung Pratama</t>
  </si>
  <si>
    <t>1801311049</t>
  </si>
  <si>
    <t xml:space="preserve">Harits Adli Nugroho </t>
  </si>
  <si>
    <t>4017010046</t>
  </si>
  <si>
    <t>Hendri Muliawan</t>
  </si>
  <si>
    <t xml:space="preserve">Rizka Rahmania </t>
  </si>
  <si>
    <t>KELAS/ SEMESTER : IV TKG 1/ 8</t>
  </si>
  <si>
    <t>KELAS/ SEMESTER : IV TKG 2/ 8</t>
  </si>
  <si>
    <t>SEMESTER GENAP TAHUN AKADEMIK 2018/ 2019</t>
  </si>
  <si>
    <t>KELAS/ SEMESTER :  3 MK/ 6</t>
  </si>
  <si>
    <t xml:space="preserve">Sofiyah Alaydrus </t>
  </si>
  <si>
    <t xml:space="preserve">Roihans Muhammad Iqbal </t>
  </si>
  <si>
    <t xml:space="preserve">Alda Dea Vinna </t>
  </si>
  <si>
    <t xml:space="preserve"> Azzahra Nadia Putri </t>
  </si>
  <si>
    <t xml:space="preserve"> Muhammad Abi Hartono </t>
  </si>
  <si>
    <t xml:space="preserve"> Rahmat Ade Surya</t>
  </si>
  <si>
    <t>KELAS/ SEMESTER : III KONSTRUKSI GEDUNG 1/ 6+</t>
  </si>
  <si>
    <t>KELAS/ SEMESTER : III  KONSRTUKSI GEDUNG 2/ 6+</t>
  </si>
  <si>
    <t>KELAS/ SEMESTER : III  KONSTUKSI SIPIL 1/ 6+</t>
  </si>
  <si>
    <t>KELAS/ SEMESTER : III  KONSTRUKSI SIPIL 2/ 6+</t>
  </si>
  <si>
    <t>KELAS/ SEMESTER : III  KONSTRUKSI SIPIL 3 SIANG/ 6+</t>
  </si>
  <si>
    <t>KELAS/ SEMESTER : IV TKG 1/ 8+</t>
  </si>
  <si>
    <t>KELAS/ SEMESTER : IV TKG 2/ 8+</t>
  </si>
  <si>
    <t>MAHASISWA TINGKAT 4 (EMPAT) TAHUN MASUK 20 - SEMESTER GENAP 2018/ 2019</t>
  </si>
  <si>
    <t>KELAS/ SEMESTER :  3 MK/ 6+</t>
  </si>
  <si>
    <t>THN AKDMK 2019 / 2020</t>
  </si>
  <si>
    <t>TIDAK TERIMA MHSW MK  2 / 9/ 2019</t>
  </si>
  <si>
    <t>Siti Mariam Ula Romadona</t>
  </si>
  <si>
    <t>Alwi Rahman</t>
  </si>
  <si>
    <t>Astriana Kusumawati</t>
  </si>
  <si>
    <t>Abdullah Hanif</t>
  </si>
  <si>
    <t>Afifah Faradila</t>
  </si>
  <si>
    <t>Aldino Padwa Dwiyasa</t>
  </si>
  <si>
    <t>Bagas Pratama Putra</t>
  </si>
  <si>
    <t>Cahaya Hatti Insani</t>
  </si>
  <si>
    <t>Diana Aulia</t>
  </si>
  <si>
    <t>Erythrina Damayanti</t>
  </si>
  <si>
    <t>Fara Nur Azizah</t>
  </si>
  <si>
    <t>Hanif Yusuf</t>
  </si>
  <si>
    <t>Kevin Ciputra</t>
  </si>
  <si>
    <t>Leonard Ardian Nugroho</t>
  </si>
  <si>
    <t>Luthfi Maulana Sutedi</t>
  </si>
  <si>
    <t>Mahespati Adi Pamungkas</t>
  </si>
  <si>
    <t>Meea Yuniar Frastika</t>
  </si>
  <si>
    <t>Mikhael Agustinus Piter</t>
  </si>
  <si>
    <t>Muhammad Daffa Putra</t>
  </si>
  <si>
    <t>Muhammad Firza Alghifari</t>
  </si>
  <si>
    <t>Muhammad Sholahuddin Baidhowy</t>
  </si>
  <si>
    <t>Raihan Wahyu Putra Wimartama</t>
  </si>
  <si>
    <t>Shafaa Yosvi Rahmathullah Rizal</t>
  </si>
  <si>
    <t>Teuku Muhammad Rafli Hafidz</t>
  </si>
  <si>
    <t>Wisnu Ekapaksi Endrotanoyo</t>
  </si>
  <si>
    <t>Zalfa Sasikirana Qatrunnada</t>
  </si>
  <si>
    <t>Adi Mohammad</t>
  </si>
  <si>
    <t>Akfa Satrio Wijazakto</t>
  </si>
  <si>
    <t>Alhazmi Fadillah</t>
  </si>
  <si>
    <t>Amelia Christina Tampubolon</t>
  </si>
  <si>
    <t>Aurora Riva Savira</t>
  </si>
  <si>
    <t>Berliana Lestari</t>
  </si>
  <si>
    <t>Citra Kusuma Andini</t>
  </si>
  <si>
    <t>Corie Christi Yana Zebua</t>
  </si>
  <si>
    <t>Dewi Ratnawati</t>
  </si>
  <si>
    <t>Dwi Wulandari</t>
  </si>
  <si>
    <t>Gilang Romadhon Nugroho</t>
  </si>
  <si>
    <t>Hasna Nisrina Pribadi</t>
  </si>
  <si>
    <t>Jordan Petra</t>
  </si>
  <si>
    <t>Kunti Tri Lintang Prabandani</t>
  </si>
  <si>
    <t>Michael Aland Diego</t>
  </si>
  <si>
    <t>Mohamad Farhan Maulana I'Thisom</t>
  </si>
  <si>
    <t>Muhammad Fadhil Nugraha</t>
  </si>
  <si>
    <t>Muhammad Zaky Alvaro</t>
  </si>
  <si>
    <t>Nabila Wafa Agustin</t>
  </si>
  <si>
    <t>Nisa Dwi Safitri</t>
  </si>
  <si>
    <t>Puti Ayu Faras Madani</t>
  </si>
  <si>
    <t>Robby Mangara Tua Simamora</t>
  </si>
  <si>
    <t>Taufiq Akbar Indrawirawan</t>
  </si>
  <si>
    <t>Bidik Misi</t>
  </si>
  <si>
    <t>Hijau =</t>
  </si>
  <si>
    <t xml:space="preserve">Biru = </t>
  </si>
  <si>
    <t>PMDK</t>
  </si>
  <si>
    <t>Agnes Devina</t>
  </si>
  <si>
    <t>Alifia Chika Syahdani</t>
  </si>
  <si>
    <t>Bagja Baihaqi Hakim</t>
  </si>
  <si>
    <t>Billy Gratia</t>
  </si>
  <si>
    <t>Dea Ayu Nurazizah</t>
  </si>
  <si>
    <t>Faqih Nawawi</t>
  </si>
  <si>
    <t>Fitri Nurhidayah</t>
  </si>
  <si>
    <t>Hamzah Fikri</t>
  </si>
  <si>
    <t>Indri Lestari</t>
  </si>
  <si>
    <t>Kevien Benaya Antonius</t>
  </si>
  <si>
    <t>Matthew Nicholas Kussoy</t>
  </si>
  <si>
    <t>Maya Ade Putriyani</t>
  </si>
  <si>
    <t>Muhammad Fajar Ibrahim</t>
  </si>
  <si>
    <t>Muhammad Rifan Idrus Fadli</t>
  </si>
  <si>
    <t>Nadia Salsabila</t>
  </si>
  <si>
    <t>Namira Alfiani</t>
  </si>
  <si>
    <t>Oky Bima Putra</t>
  </si>
  <si>
    <t>Rifky Marins</t>
  </si>
  <si>
    <t>Riziq Dwiki Ramadhan</t>
  </si>
  <si>
    <t>Sulthan Verza Rafi</t>
  </si>
  <si>
    <t>Tia Octaviani Hermania</t>
  </si>
  <si>
    <t>Tiara Paramita</t>
  </si>
  <si>
    <t>Zahira Erawati</t>
  </si>
  <si>
    <t>Abdul Malik</t>
  </si>
  <si>
    <t>Amanda Rahma Astri</t>
  </si>
  <si>
    <t>Anita Rizki Triwidyanata</t>
  </si>
  <si>
    <t>Apriliana Chairunnisa</t>
  </si>
  <si>
    <t>Desfitri Hayu Wandaning</t>
  </si>
  <si>
    <t>Hana Dwi Yuliasthi</t>
  </si>
  <si>
    <t>Ilham Dwiputra Ramadhan</t>
  </si>
  <si>
    <t>Kevin Muhammad Satria</t>
  </si>
  <si>
    <t>Khafiyya Ramadhani Bittaqwa</t>
  </si>
  <si>
    <t>Mestyana Lidya Octavianis</t>
  </si>
  <si>
    <t>Mohammad Krisna Murti</t>
  </si>
  <si>
    <t>Muhammad Andika Ghifary</t>
  </si>
  <si>
    <t>Muhammad Ihsan</t>
  </si>
  <si>
    <t>Muhammad Rifat Ammar</t>
  </si>
  <si>
    <t>Mukhamad Syahid</t>
  </si>
  <si>
    <t>Naufal Fahri Sastra</t>
  </si>
  <si>
    <t>Oktavia Dabukke</t>
  </si>
  <si>
    <t>Raditya Akmal Varino</t>
  </si>
  <si>
    <t>Salma Aprilianti</t>
  </si>
  <si>
    <t>Sitti Hajar</t>
  </si>
  <si>
    <t>Steffi Christina Tabita Nauli Andris</t>
  </si>
  <si>
    <t xml:space="preserve"> Tiara Pramesti</t>
  </si>
  <si>
    <t xml:space="preserve">Mudrik Nawawi </t>
  </si>
  <si>
    <t>Ahmad Ahlan Hidayah</t>
  </si>
  <si>
    <t xml:space="preserve"> Salsa Aqilah Fatin </t>
  </si>
  <si>
    <t xml:space="preserve"> Jimmy </t>
  </si>
  <si>
    <t xml:space="preserve"> Razan Hanun Athallah </t>
  </si>
  <si>
    <t>MAHASISWA TINGKAT 4 (EMPAT) TAHUN MASUK 2015 - SEMESTER GANJIL  2020/ 2021</t>
  </si>
  <si>
    <t>Abdul Rivai</t>
  </si>
  <si>
    <t>Aliza Nurfida Bilqis</t>
  </si>
  <si>
    <t>Annisa Wijaya</t>
  </si>
  <si>
    <t>Arief Khaerul Amin</t>
  </si>
  <si>
    <t>Bryan Christopher</t>
  </si>
  <si>
    <t>Dendy Syaputhra Amirullah</t>
  </si>
  <si>
    <t>Dhea Meyra Syaharani</t>
  </si>
  <si>
    <t>Elga Salva Sekar Benaya</t>
  </si>
  <si>
    <t>Faizah Restu Amalia</t>
  </si>
  <si>
    <t>Hanif Maulana</t>
  </si>
  <si>
    <t>Hanifa Chairunissa</t>
  </si>
  <si>
    <t>Helmy Gymnastiar</t>
  </si>
  <si>
    <t>Luthfiyah Nur Hamidah</t>
  </si>
  <si>
    <t>Marsha Aulia Rahma</t>
  </si>
  <si>
    <t>Muhamad Yusuf Maulana Ibrahim</t>
  </si>
  <si>
    <t>Mutiara Nur Ramadhanty</t>
  </si>
  <si>
    <t>Nareshza Audrilya</t>
  </si>
  <si>
    <t>Nida Khansa Lutfiyah</t>
  </si>
  <si>
    <t>Reihan Aldorino Agustino Putra</t>
  </si>
  <si>
    <t>Setyaning Kinasih</t>
  </si>
  <si>
    <t>Shita Arianti</t>
  </si>
  <si>
    <t>Sophie Aprilia Putri</t>
  </si>
  <si>
    <t>Yayan Bagus Setiawan</t>
  </si>
  <si>
    <t>Yosuara Tri Pamungkas</t>
  </si>
  <si>
    <t>Andika Sastro Widjoyo</t>
  </si>
  <si>
    <t>Andini Mustazam Chairiyah</t>
  </si>
  <si>
    <t>Arum Semita</t>
  </si>
  <si>
    <t>Dhea Septiani</t>
  </si>
  <si>
    <t>Fathiya Aliyyah Zahra</t>
  </si>
  <si>
    <t>Gerry Amdantino</t>
  </si>
  <si>
    <t>Iqtiara Dwi Febriani</t>
  </si>
  <si>
    <t>Meilani Putri Dewi</t>
  </si>
  <si>
    <t>Melinda Zelika Putri</t>
  </si>
  <si>
    <t>Muhammad Faiz Maulana</t>
  </si>
  <si>
    <t>Muhammad Luthfi Fahrizal</t>
  </si>
  <si>
    <t>Muhammad Rafiansyah</t>
  </si>
  <si>
    <t>Muhammad Ryan Renaldy</t>
  </si>
  <si>
    <t>Najib Haddad</t>
  </si>
  <si>
    <t>Neneng Nuraeni</t>
  </si>
  <si>
    <t>Rahmi Nihayatuz Zaqiyah</t>
  </si>
  <si>
    <t>Riski Afriyan</t>
  </si>
  <si>
    <t>Salwa Annisa</t>
  </si>
  <si>
    <t>Sarah Nara Iswari</t>
  </si>
  <si>
    <t>William Ezekiel Siahaan</t>
  </si>
  <si>
    <t>Yasmin Nailul Muna</t>
  </si>
  <si>
    <t>Afwan Kamal Waliyudiin</t>
  </si>
  <si>
    <t>Alfin Trijuliansyah Akmal</t>
  </si>
  <si>
    <t>Annasya Nadhira Choyroh</t>
  </si>
  <si>
    <t>Arlisa Nurmala Mulyaningsih</t>
  </si>
  <si>
    <t>Arya Dwiyanzah</t>
  </si>
  <si>
    <t>Bama Aditya</t>
  </si>
  <si>
    <t>Dinta Denis Averilla</t>
  </si>
  <si>
    <t>Farsya Syahiirah Putri</t>
  </si>
  <si>
    <t>Kenny Akbar Verison</t>
  </si>
  <si>
    <t>Maisan Az-Zahra Fariza</t>
  </si>
  <si>
    <t>Mancini Johanson</t>
  </si>
  <si>
    <t>Meita Rahendini</t>
  </si>
  <si>
    <t>Muhamad Alfaridzi</t>
  </si>
  <si>
    <t>Muhammad Difa Alghifari Fuad</t>
  </si>
  <si>
    <t>Nadhifa Oktaviani</t>
  </si>
  <si>
    <t>Nasywa Khalida</t>
  </si>
  <si>
    <t>Putri Dea Amanda Lubis</t>
  </si>
  <si>
    <t>Rizky Firmansyah Al Aziz</t>
  </si>
  <si>
    <t>Sanjung Nurfauziah</t>
  </si>
  <si>
    <t>Syahra Meidiva Riyanto</t>
  </si>
  <si>
    <t>Arya Ramadhan Dharmawansyah Utama</t>
  </si>
  <si>
    <t>Danang Bagus Oktananda</t>
  </si>
  <si>
    <t>Daniel Juan Sihombing</t>
  </si>
  <si>
    <t>Eliya Dhiyah Ulhaq</t>
  </si>
  <si>
    <t>Evi Purbasari</t>
  </si>
  <si>
    <t>Fauzzan F'Malika Addli</t>
  </si>
  <si>
    <t>Ilham Suryo Pangestu</t>
  </si>
  <si>
    <t>Irnadyanis Estri Utami</t>
  </si>
  <si>
    <t>Irvan Zulkhastiar</t>
  </si>
  <si>
    <t>Jaka Ramadhan</t>
  </si>
  <si>
    <t>M. Farid Arrosid</t>
  </si>
  <si>
    <t>Maharani Daffara</t>
  </si>
  <si>
    <t>Mila Sarmila</t>
  </si>
  <si>
    <t>Nindy Astuty</t>
  </si>
  <si>
    <t>Novita Rahmi Putri</t>
  </si>
  <si>
    <t>Putri Harum</t>
  </si>
  <si>
    <t>Wibianto Ari Pamungkas</t>
  </si>
  <si>
    <t>Wilmart Rio Ferdinand</t>
  </si>
  <si>
    <t>Yasser Cahyo Mulyadi</t>
  </si>
  <si>
    <t>Alfian Hidayatulloh Widiarto</t>
  </si>
  <si>
    <t>Ana Novitasari</t>
  </si>
  <si>
    <t>Andika Dwi Pangestu</t>
  </si>
  <si>
    <t>Ari Setiawan Romadhon</t>
  </si>
  <si>
    <t>As'Ad Syamsul Arifin</t>
  </si>
  <si>
    <t>Azizah Ainu Rahmah</t>
  </si>
  <si>
    <t>Bagas Ariq Nail Prasetya</t>
  </si>
  <si>
    <t>Bintang Rizky Adhari</t>
  </si>
  <si>
    <t>Chandrika  Ramadhan</t>
  </si>
  <si>
    <t>Diana Puspita Sari</t>
  </si>
  <si>
    <t>Divya Jhiehanira Widha Purnawirawan</t>
  </si>
  <si>
    <t>Ericha Febriyani Margareta</t>
  </si>
  <si>
    <t>Indra Tri Oktavianto</t>
  </si>
  <si>
    <t>Jeni Nurandini</t>
  </si>
  <si>
    <t>M. Raihan Al Fajri</t>
  </si>
  <si>
    <t>Malik Abdul Azis</t>
  </si>
  <si>
    <t>Muhammad Bastian Yusuf</t>
  </si>
  <si>
    <t>Muhammad Faris Ramzi</t>
  </si>
  <si>
    <t>Rafli Yusuf Nugraha</t>
  </si>
  <si>
    <t>Rasendriya Rizki Danureswara</t>
  </si>
  <si>
    <t>Syahla Khairunnisa</t>
  </si>
  <si>
    <t>Wulan Fitriani</t>
  </si>
  <si>
    <t>Achmad Fauzan</t>
  </si>
  <si>
    <t>Ahmad Bagus Sajiwa</t>
  </si>
  <si>
    <t>Alam Fadhillah</t>
  </si>
  <si>
    <t>Aqilah Amalia Lailiadha</t>
  </si>
  <si>
    <t>Atha Zaif</t>
  </si>
  <si>
    <t>Dhiva Nuraisya</t>
  </si>
  <si>
    <t>Febby Ferina</t>
  </si>
  <si>
    <t>Hasby Akmal Almatiin</t>
  </si>
  <si>
    <t>Indrawan Nur Fikri</t>
  </si>
  <si>
    <t>Irsyad Dhiya Thoriq</t>
  </si>
  <si>
    <t>Jean Madabey Sirjom Dowansiba</t>
  </si>
  <si>
    <t>Luthfi Ghani Makarim</t>
  </si>
  <si>
    <t>Muhammad Dzaky</t>
  </si>
  <si>
    <t>Muhammad Gufron</t>
  </si>
  <si>
    <t>Nur Halisyah Larasaty</t>
  </si>
  <si>
    <t>Rivansyah Naufal Rizky Tama</t>
  </si>
  <si>
    <t>Sumargana</t>
  </si>
  <si>
    <t>Syafa Rizkyandini Masloman</t>
  </si>
  <si>
    <t>Syifa Athasa Putri</t>
  </si>
  <si>
    <t>Tree Irma Dinda</t>
  </si>
  <si>
    <t>Vanya Rizkya Sari</t>
  </si>
  <si>
    <t>Abu Rizal Khairi</t>
  </si>
  <si>
    <t>Agung Prasetya Siagian</t>
  </si>
  <si>
    <t>Ariobimo Seno</t>
  </si>
  <si>
    <t>Dimas Prasojo</t>
  </si>
  <si>
    <t>Fajar Ilham</t>
  </si>
  <si>
    <t>Fathika Ashila Indra</t>
  </si>
  <si>
    <t>Haris Albylade</t>
  </si>
  <si>
    <t>Irene Dhea Christie Sianipar</t>
  </si>
  <si>
    <t>Kevin</t>
  </si>
  <si>
    <t>Kharisma Putri Nandhika</t>
  </si>
  <si>
    <t>Lombardo Ibaensa</t>
  </si>
  <si>
    <t>Muhammad Irgy Wisnu Nugroho</t>
  </si>
  <si>
    <t>Muhammad Kevin Fauzan</t>
  </si>
  <si>
    <t>Muhammad Ligar Al-Fayyad</t>
  </si>
  <si>
    <t>Muhammad Noval Harlande</t>
  </si>
  <si>
    <t>Nur Aisha Cindy Octaviani</t>
  </si>
  <si>
    <t>Puti Dian Syafitri</t>
  </si>
  <si>
    <t>Raihan Anandityo Nugraha</t>
  </si>
  <si>
    <t>Ratieh Rahmadhani Warto S.A</t>
  </si>
  <si>
    <t>Rizka Amanah</t>
  </si>
  <si>
    <t>Sarah Nadhifah</t>
  </si>
  <si>
    <t>Syifa Syahidah</t>
  </si>
  <si>
    <t>Agisni Fitriani</t>
  </si>
  <si>
    <t>Ahmad Fatih Hukama</t>
  </si>
  <si>
    <t>Annisa Bul'Qis Man</t>
  </si>
  <si>
    <t>Auliya Nafisa</t>
  </si>
  <si>
    <t>Hafizha Nabila</t>
  </si>
  <si>
    <t>Jericko Wangka Lubis</t>
  </si>
  <si>
    <t>Marchelia Rizqie Wulandari</t>
  </si>
  <si>
    <t>Maulana Ibrahim</t>
  </si>
  <si>
    <t>Meidi Andienti</t>
  </si>
  <si>
    <t>Muhammad Agung Nugroho</t>
  </si>
  <si>
    <t>Muhammad Rafli Saputra</t>
  </si>
  <si>
    <t>Nadya Oriza Satifa</t>
  </si>
  <si>
    <t>Nizar Ferdinand</t>
  </si>
  <si>
    <t>Nurul Komala Sari</t>
  </si>
  <si>
    <t>Putra Dermawan Muhammad Hamzah</t>
  </si>
  <si>
    <t>Rykhel Rafif Abdullah</t>
  </si>
  <si>
    <t>Satria Eka Satya</t>
  </si>
  <si>
    <t>Senitya Utami</t>
  </si>
  <si>
    <t>Yogi Muhammad Chausar</t>
  </si>
  <si>
    <t>Yohanes Arya Sebastian Lumbantobing</t>
  </si>
  <si>
    <t>Deisy Lea Efrine Budiman</t>
  </si>
  <si>
    <t xml:space="preserve">Lazuardi Hakim </t>
  </si>
  <si>
    <t>Muhammad Arvan Ardiansyah</t>
  </si>
  <si>
    <t>Muhammad Tondi Satria Harahap</t>
  </si>
  <si>
    <t xml:space="preserve">DAFTAR HADIR </t>
  </si>
  <si>
    <t>JURUSAN TEKNIK SIPIL, POLITEKNIK NEGERI JAKARTA</t>
  </si>
  <si>
    <t>KEGIATAN</t>
  </si>
  <si>
    <t xml:space="preserve">: </t>
  </si>
  <si>
    <t>KELAS/SEMESTER</t>
  </si>
  <si>
    <t>HARI/TANGGAL</t>
  </si>
  <si>
    <t>TAHUN AKADEMIK</t>
  </si>
  <si>
    <t>NAMA MAHASISWA</t>
  </si>
  <si>
    <t>TANDA TANGAN</t>
  </si>
  <si>
    <t>PENGAJAR,</t>
  </si>
  <si>
    <t>(                                                      )</t>
  </si>
  <si>
    <t>:  2020 / 2021</t>
  </si>
  <si>
    <t>: 2 KG 1/ 1</t>
  </si>
  <si>
    <t>Elvira Febri Kartikasari</t>
  </si>
  <si>
    <t>3PJJ</t>
  </si>
  <si>
    <t>1TKG2</t>
  </si>
  <si>
    <t>2TKG2</t>
  </si>
  <si>
    <t>JK</t>
  </si>
  <si>
    <t>KELAS</t>
  </si>
  <si>
    <t>KET</t>
  </si>
  <si>
    <t>DO</t>
  </si>
  <si>
    <t>2KG2</t>
  </si>
  <si>
    <t>PUTRI KELI MUTIARA RAHMAH</t>
  </si>
  <si>
    <t>Konstruksi Gedung</t>
  </si>
  <si>
    <t>HENDRI WICAKSONO</t>
  </si>
  <si>
    <t>Teknik Perancangan Jalan dan Jembatan</t>
  </si>
  <si>
    <t>Cek Registrasi Di UNISYSS</t>
  </si>
  <si>
    <t>+62 812-1017-9456</t>
  </si>
  <si>
    <t>+62 895-3513-63516</t>
  </si>
  <si>
    <t>AZZIKRI RAIHAN ZAINI</t>
  </si>
  <si>
    <t>Teknik Konstruksi Gedung, SST</t>
  </si>
  <si>
    <t>+62 857-3139-0505</t>
  </si>
  <si>
    <t>IRFAN  OKTARIADI</t>
  </si>
  <si>
    <t>+62 838-0840-1562</t>
  </si>
  <si>
    <t>DENDRA PRAWIJAYA</t>
  </si>
  <si>
    <t>Konstruksi Sipil</t>
  </si>
  <si>
    <t>+62 896-1585-4173</t>
  </si>
  <si>
    <t>NURUL SALMA H</t>
  </si>
  <si>
    <t>+62 858-1136-8579</t>
  </si>
  <si>
    <t>MUHAMMAD NUR FADHILLAH IGUS</t>
  </si>
  <si>
    <t>+62 857-7825-2446</t>
  </si>
  <si>
    <t>nama</t>
  </si>
  <si>
    <t>angkatan</t>
  </si>
  <si>
    <t>Prodi</t>
  </si>
  <si>
    <t>No HP</t>
  </si>
  <si>
    <t>TIDAK AKTIF</t>
  </si>
  <si>
    <t>CUTI</t>
  </si>
  <si>
    <t>PINDAH</t>
  </si>
  <si>
    <t>2KG1</t>
  </si>
  <si>
    <t>1PJJ</t>
  </si>
  <si>
    <t>Mengundurkan Diri</t>
  </si>
  <si>
    <t>MENGULANG GANJIL 20/21</t>
  </si>
  <si>
    <t>2TKG1</t>
  </si>
  <si>
    <t>4TKG2</t>
  </si>
  <si>
    <t>Cuti Mengulang</t>
  </si>
  <si>
    <t>Meninggal</t>
  </si>
  <si>
    <t>2PJJ</t>
  </si>
  <si>
    <t>KELAS/ SEMESTER : IV TKG 1/  8++</t>
  </si>
  <si>
    <t>KELAS/ SEMESTER : IV TKG 2/  8++</t>
  </si>
  <si>
    <t>1KG1</t>
  </si>
  <si>
    <t>Nama Pembimbing Akademik</t>
  </si>
  <si>
    <t>1KG2</t>
  </si>
  <si>
    <t>3KG1</t>
  </si>
  <si>
    <t>3KG2</t>
  </si>
  <si>
    <t>1KS1</t>
  </si>
  <si>
    <t>1KS2</t>
  </si>
  <si>
    <t>1KS3</t>
  </si>
  <si>
    <t>2KS1</t>
  </si>
  <si>
    <t>2KS2</t>
  </si>
  <si>
    <t>3KS1</t>
  </si>
  <si>
    <t>3KS2</t>
  </si>
  <si>
    <t>2JT</t>
  </si>
  <si>
    <t>3JT</t>
  </si>
  <si>
    <t>4JT</t>
  </si>
  <si>
    <t>1PJJ1</t>
  </si>
  <si>
    <t>1PJJ2</t>
  </si>
  <si>
    <t>1PJJ3</t>
  </si>
  <si>
    <t>4PJJ</t>
  </si>
  <si>
    <t>1TKG1</t>
  </si>
  <si>
    <t>1TKG3</t>
  </si>
  <si>
    <t>3TKG1</t>
  </si>
  <si>
    <t>3TKG2</t>
  </si>
  <si>
    <t>4TKG1</t>
  </si>
  <si>
    <t>Jonathan Saputra, S.Pd, M.Si.</t>
  </si>
  <si>
    <t>Lindasari Wulandari, S.Hum., M.Hum.</t>
  </si>
  <si>
    <t>Dra. Siti Aisiyah, M.Hum.</t>
  </si>
  <si>
    <t>Mursid, S.T., M.Eng.</t>
  </si>
  <si>
    <t>Putera Agung Maha Agung, S.T., M.T., Ph.D.</t>
  </si>
  <si>
    <t>Budi Damianto, S.T., M.Si.</t>
  </si>
  <si>
    <t>Nama Tingkatan</t>
  </si>
  <si>
    <t>MAHASISWA TINGKAT 1 (SATU) TAHUN MASUK</t>
  </si>
  <si>
    <t>MAHASISWA TINGKAT 2 (DUA) TAHUN MASUK</t>
  </si>
  <si>
    <t>MAHASISWA TINGKAT 3 (TIGA) TAHUN MASUK</t>
  </si>
  <si>
    <t>MAHASISWA TINGKAT 4 (EMPAT) TAHUN MASUK</t>
  </si>
  <si>
    <t>Thn Masuk</t>
  </si>
  <si>
    <t>Semester</t>
  </si>
  <si>
    <t>Tahun akademik</t>
  </si>
  <si>
    <t>PEMBAGIAN KELAS PROGRAM STUDI D-III KONSTRUKSI GEDUNG ++</t>
  </si>
  <si>
    <t>PEMBAGIAN KELAS PROGRAM STUDI D-III KONSTRUKSI SIPIL ++</t>
  </si>
  <si>
    <t>PEMBAGIAN KELAS PROGRAM STUDI D-IV PERANCANGAN JALAN DAN JEMBATAN ++</t>
  </si>
  <si>
    <t>PEMBAGIAN KELAS DAN PROGRAM STUDI D-IV TEKNIK KONSTRUKSI GEDUNG</t>
  </si>
  <si>
    <t>PEMBAGIAN KELAS DAN PROGRAM STUDI D-IV TEKNIK KONSTRUKSI GEDUNG ++</t>
  </si>
  <si>
    <t>Abdira Gym Wijaya</t>
  </si>
  <si>
    <t>Agung Yudha Fahkrana</t>
  </si>
  <si>
    <t>Ahmad Haikal Kamil</t>
  </si>
  <si>
    <t>Aulia Rahmah</t>
  </si>
  <si>
    <t>Daffa Maulana Putra Masloman</t>
  </si>
  <si>
    <t>Deva Maula Al Farizi</t>
  </si>
  <si>
    <t>Dien Fatiha Luthfiani Zahra</t>
  </si>
  <si>
    <t>Elita Yuliandini</t>
  </si>
  <si>
    <t>Faiz Aria Ramdhana</t>
  </si>
  <si>
    <t>Hana Zahira</t>
  </si>
  <si>
    <t>Hanifah Aulia</t>
  </si>
  <si>
    <t>Jasmine Rahmadhani Putri</t>
  </si>
  <si>
    <t>Muhammad Daffa Rafliansyah</t>
  </si>
  <si>
    <t>Muhammad Fahmi Zuhdi</t>
  </si>
  <si>
    <t>Muhammad Ihsan Pasya</t>
  </si>
  <si>
    <t>Muhammad Shidqi Luthfan Khalis</t>
  </si>
  <si>
    <t>Naufal Oktavian</t>
  </si>
  <si>
    <t>Orieza Fauzan</t>
  </si>
  <si>
    <t>Putri Jelita</t>
  </si>
  <si>
    <t xml:space="preserve">Razim Zakwan </t>
  </si>
  <si>
    <t>Shafa Nabilah Putri</t>
  </si>
  <si>
    <t>Syaqy Permata Fadilah</t>
  </si>
  <si>
    <t>Thalia Putri Shabiha</t>
  </si>
  <si>
    <t>Akmal Arif Athallah</t>
  </si>
  <si>
    <t>Aldorino Lemuel Bonafasius Saragih</t>
  </si>
  <si>
    <t>Alfi Rayhan Endita</t>
  </si>
  <si>
    <t>Dina Aprilia Ashari</t>
  </si>
  <si>
    <t>Fadhil Dzaky Apriansyah</t>
  </si>
  <si>
    <t>Fitri Nugrahani</t>
  </si>
  <si>
    <t>Garry Sagala</t>
  </si>
  <si>
    <t>Kartina Yuliana</t>
  </si>
  <si>
    <t>Lucky Andayu Rizqi</t>
  </si>
  <si>
    <t>Maria Ulfa</t>
  </si>
  <si>
    <t>Muhammad Haikal Kemal</t>
  </si>
  <si>
    <t>Naurah Nabihah</t>
  </si>
  <si>
    <t>Nur Ardan Wiji Pangestu</t>
  </si>
  <si>
    <t>Nurti</t>
  </si>
  <si>
    <t>Rafi Azmi</t>
  </si>
  <si>
    <t>Rika Layla Al Afifah</t>
  </si>
  <si>
    <t>Rizka Maulana Putri</t>
  </si>
  <si>
    <t>Rizki Muhammad Izzah</t>
  </si>
  <si>
    <t>Sakinah Rachmani</t>
  </si>
  <si>
    <t>Salman Al-Farizi</t>
  </si>
  <si>
    <t>Shaquille Arditya Ihsan</t>
  </si>
  <si>
    <t>Wisnu Wirayudha Santoso</t>
  </si>
  <si>
    <t>Yoga Rizky Perdana</t>
  </si>
  <si>
    <t>Adhela Octavia Almaidah</t>
  </si>
  <si>
    <t>Ananda Radhitya Purnama</t>
  </si>
  <si>
    <t>Azizah Rahmalia Fadhilah Nur</t>
  </si>
  <si>
    <t>Azzahra Nur Ariyanti</t>
  </si>
  <si>
    <t>Carina Paluphi</t>
  </si>
  <si>
    <t>Defvi Amallia</t>
  </si>
  <si>
    <t>Fajrin Juditya</t>
  </si>
  <si>
    <t>Farhah Khansa Nurazizah</t>
  </si>
  <si>
    <t>Ikhsan Yusuf Prawira Nazwir</t>
  </si>
  <si>
    <t>Imam Fuad Novra</t>
  </si>
  <si>
    <t>Ken Dzaty Nur Cahya</t>
  </si>
  <si>
    <t>Kevin Stefanus Siregar</t>
  </si>
  <si>
    <t>Mochamad Rizki Ramadhan</t>
  </si>
  <si>
    <t>Muhammad Bagas Al Rizki</t>
  </si>
  <si>
    <t>Muhammad Fairuz Ikhwani</t>
  </si>
  <si>
    <t>Muhammad Fajri</t>
  </si>
  <si>
    <t xml:space="preserve">Muhammad Miftah Faaris Sutiadi </t>
  </si>
  <si>
    <t>Rabin Rahmat Faisal Sinambela</t>
  </si>
  <si>
    <t>Raihan Nurhadi</t>
  </si>
  <si>
    <t>Rakha Aulia Almuta Aly</t>
  </si>
  <si>
    <t>Rizka Indah Permata</t>
  </si>
  <si>
    <t>Rizky Imam Pramono</t>
  </si>
  <si>
    <t>Salum Mutiara Anjani</t>
  </si>
  <si>
    <t>Sathiyyah Najwa</t>
  </si>
  <si>
    <t>Adira Arista Zahra</t>
  </si>
  <si>
    <t>Andika Pratama</t>
  </si>
  <si>
    <t>Arlis Syukron Nst</t>
  </si>
  <si>
    <t>Arrum Murti Ichlasul</t>
  </si>
  <si>
    <t>Bagus Hidayatulloh</t>
  </si>
  <si>
    <t>Bintang Gumilang Sugiarto</t>
  </si>
  <si>
    <t>Dara Febrina Metarisha Ar-Rachman</t>
  </si>
  <si>
    <t>Dea Salmaputri</t>
  </si>
  <si>
    <t>Dewi Priona Amri</t>
  </si>
  <si>
    <t>Elroy Kalvin</t>
  </si>
  <si>
    <t>Fakhri Wahid Sanjaya</t>
  </si>
  <si>
    <t>Ivan Adi Pratama</t>
  </si>
  <si>
    <t>Janitra Zahra Warastika Edvan</t>
  </si>
  <si>
    <t>Leni</t>
  </si>
  <si>
    <t>Melva Aulia Mudzalifah Maksum</t>
  </si>
  <si>
    <t>Muhamad Fadlurrahman</t>
  </si>
  <si>
    <t>Naufa Putra Bagawanta</t>
  </si>
  <si>
    <t>Raditya Kusuma Dewa</t>
  </si>
  <si>
    <t>Raditya Nugraha</t>
  </si>
  <si>
    <t>Retno Ayu Hutami</t>
  </si>
  <si>
    <t>Sahrul Munawar</t>
  </si>
  <si>
    <t xml:space="preserve">Samiya Karima </t>
  </si>
  <si>
    <t>Vina Auliyaunnisa</t>
  </si>
  <si>
    <t>Aida Nurfitria</t>
  </si>
  <si>
    <t>Daffy Raihan Dirgiantara</t>
  </si>
  <si>
    <t>Diana Putri</t>
  </si>
  <si>
    <t>Dwiana Tiodora Simanjuntak</t>
  </si>
  <si>
    <t>Fakhri Nurrohman Gutomo</t>
  </si>
  <si>
    <t>Farhan Ridwan Fadil</t>
  </si>
  <si>
    <t>Farras Ahmad Abyanto</t>
  </si>
  <si>
    <t>Farrel Bayuputra Permana</t>
  </si>
  <si>
    <t>Hibrizi Hajid Al Khasyi</t>
  </si>
  <si>
    <t>Indah Ardela Febriyanti</t>
  </si>
  <si>
    <t>Khadijah Deniar Arham</t>
  </si>
  <si>
    <t>Kristoforus Aryo Vito</t>
  </si>
  <si>
    <t>Muchamad Arif Yuliansyah</t>
  </si>
  <si>
    <t>Muhamad Aziz</t>
  </si>
  <si>
    <t>Muhammad Rahman Maulana</t>
  </si>
  <si>
    <t>Putri Julianti Batubara</t>
  </si>
  <si>
    <t>Rafi Ardika Bagaskara</t>
  </si>
  <si>
    <t>Rayhan Rava Hariawan</t>
  </si>
  <si>
    <t>Syarifah 'Ulya</t>
  </si>
  <si>
    <t>Syarira Larasati Herlinarto</t>
  </si>
  <si>
    <t>Syavina Farikha</t>
  </si>
  <si>
    <t>Yessy Restuanda</t>
  </si>
  <si>
    <t>Yuni Angriani</t>
  </si>
  <si>
    <t>Zaindra Fakhri Salim</t>
  </si>
  <si>
    <t xml:space="preserve">Zalfa Rizqya Ismail </t>
  </si>
  <si>
    <t>Nadya Setya Rahayu</t>
  </si>
  <si>
    <t>Elliana Innanda Febriani Suparno</t>
  </si>
  <si>
    <t>Elma Danendra Ivan</t>
  </si>
  <si>
    <t>Sebphira Ayuwandira</t>
  </si>
  <si>
    <t>Nurdhea Lailatul Fitria Surahmat</t>
  </si>
  <si>
    <t>Zaskia Zahra Yolasa</t>
  </si>
  <si>
    <t>Ferlin Ardella Dema Thahirah</t>
  </si>
  <si>
    <t>Shafira Maulania</t>
  </si>
  <si>
    <t>Pramesta Alya Nianda</t>
  </si>
  <si>
    <t>Shanggita Farolina</t>
  </si>
  <si>
    <t>Salman Alfarizi</t>
  </si>
  <si>
    <t>Nahrul Firmansyah</t>
  </si>
  <si>
    <t>Ryan Adi Nugroho</t>
  </si>
  <si>
    <t>Muhammad Akbar Firdaus</t>
  </si>
  <si>
    <t>Septian Dwi Cahyo</t>
  </si>
  <si>
    <t>Edwin Nugroho</t>
  </si>
  <si>
    <t>Musyaffa Esa Cahya</t>
  </si>
  <si>
    <t>Bagus Dwi Putrawan Kusnadi</t>
  </si>
  <si>
    <t>Devansya Bintang Anggara Syamreza</t>
  </si>
  <si>
    <t>Prasetyo Satrio</t>
  </si>
  <si>
    <t>Rafi Nurfauzi</t>
  </si>
  <si>
    <t>Tegar Aji Pangestu</t>
  </si>
  <si>
    <t>Hummam Abdul Hafidh</t>
  </si>
  <si>
    <t>Muhammad Akhbar Kusnandar</t>
  </si>
  <si>
    <t>Rizka Nur Rohimawati</t>
  </si>
  <si>
    <t>Kinanti Dhia Putri</t>
  </si>
  <si>
    <t>Intan Juliana</t>
  </si>
  <si>
    <t>Ega Shifa Yuniar</t>
  </si>
  <si>
    <t>Siti Sulaematussadiah Azzahra</t>
  </si>
  <si>
    <t>Khoirunnisa Fitria Fadhilah</t>
  </si>
  <si>
    <t>Amanda Sanata Devangga</t>
  </si>
  <si>
    <t>Raihana Nabila</t>
  </si>
  <si>
    <t>Salma Syabilla Gia Edelweis</t>
  </si>
  <si>
    <t>Ken Narendra Respati</t>
  </si>
  <si>
    <t>Luthfi Albani Hakim</t>
  </si>
  <si>
    <t>Pranajiwa Noor Mohammad</t>
  </si>
  <si>
    <t>Muhammad Arif Musyaffa</t>
  </si>
  <si>
    <t>Muhammad Baaqir</t>
  </si>
  <si>
    <t>Ponco Prakoso</t>
  </si>
  <si>
    <t>Shifa Saharani</t>
  </si>
  <si>
    <t>Muhammad Abiyyu</t>
  </si>
  <si>
    <t>Raden Raihan Saliim</t>
  </si>
  <si>
    <t>Dicky Fadhli Antamaulana</t>
  </si>
  <si>
    <t>Gerald Christian</t>
  </si>
  <si>
    <t>Muhammad Zidane Ikrom</t>
  </si>
  <si>
    <t>Moch Renaldy Nusantara</t>
  </si>
  <si>
    <t>Fauzhie Aprianto Saniputro</t>
  </si>
  <si>
    <t>Fahranzi Fawwaz Azaria</t>
  </si>
  <si>
    <t xml:space="preserve">Willda Hazanah </t>
  </si>
  <si>
    <t>Deni Firda Imawan</t>
  </si>
  <si>
    <t>Achmad Imam Rifaldy</t>
  </si>
  <si>
    <t>Muhammad Aditya</t>
  </si>
  <si>
    <t>Mutiara Cahya Az-Zahra</t>
  </si>
  <si>
    <t>Muhammad Fatih As'Adi Thoriq</t>
  </si>
  <si>
    <t>Gabriel Nabil Hafid</t>
  </si>
  <si>
    <t>Elli Marwita</t>
  </si>
  <si>
    <t>Nurul Shabrina Fitriani Afdal</t>
  </si>
  <si>
    <t>Ahmad Faiz Zidane</t>
  </si>
  <si>
    <t>Fahri Wahyu Apriansyah</t>
  </si>
  <si>
    <t>Aisha Khairina Yasmina</t>
  </si>
  <si>
    <t>Aisyah Angelin Larasati</t>
  </si>
  <si>
    <t>Andika Dwipurwanagara</t>
  </si>
  <si>
    <t>Ariya Fawwas Hawari</t>
  </si>
  <si>
    <t>Dara Azahro</t>
  </si>
  <si>
    <t xml:space="preserve">Difa Jahfal Siddiq </t>
  </si>
  <si>
    <t>Fadhil Azhar Harahap</t>
  </si>
  <si>
    <t>Fakhrel Hafriz</t>
  </si>
  <si>
    <t>Hakam Muhammad Dany</t>
  </si>
  <si>
    <t>Kenta Nurwahid</t>
  </si>
  <si>
    <t>Kristin Febriyanti Zebua</t>
  </si>
  <si>
    <t>Marisha Kurnia Enjelita</t>
  </si>
  <si>
    <t>Muhammad Prima Irfano</t>
  </si>
  <si>
    <t>Muhammad Rheza Fahlevi</t>
  </si>
  <si>
    <t>Muhammad Riza Alauddin</t>
  </si>
  <si>
    <t>Muhammad Ulrico Ellan Sadad</t>
  </si>
  <si>
    <t>Nabila Yasifa Febriyan</t>
  </si>
  <si>
    <t>Octavia Maharani</t>
  </si>
  <si>
    <t>Putri Indah Asiah</t>
  </si>
  <si>
    <t>Qonita Sumayya Fajardhini</t>
  </si>
  <si>
    <t>Rafiansyah Ibrahim</t>
  </si>
  <si>
    <t>Resti Rosalina</t>
  </si>
  <si>
    <t>Syafa Arisanty Kaltsum</t>
  </si>
  <si>
    <t>Yayang Juliana</t>
  </si>
  <si>
    <t>Yohanes Chandra Anugrah</t>
  </si>
  <si>
    <t>Al-Ha Romadhonaosama</t>
  </si>
  <si>
    <t>Aliyandro Naburju Pasaribu</t>
  </si>
  <si>
    <t>Bagus Bimo Aldiyudhanto</t>
  </si>
  <si>
    <t>Chairul Lutfi</t>
  </si>
  <si>
    <t>Fadia Nur Baiti</t>
  </si>
  <si>
    <t>Fadlillah Affan Fahrezi</t>
  </si>
  <si>
    <t>Farid Abdul Rachman</t>
  </si>
  <si>
    <t>Haudiah Hakim</t>
  </si>
  <si>
    <t>Ibanes Jean Gayatri Achmad</t>
  </si>
  <si>
    <t>Ikhwan Luthfi Fahrezi</t>
  </si>
  <si>
    <t>Ismi Balza Azizatul Hasanah</t>
  </si>
  <si>
    <t>Lativa Nurafni</t>
  </si>
  <si>
    <t>Muhammad Rafli</t>
  </si>
  <si>
    <t>Nabila Zati Hulwani</t>
  </si>
  <si>
    <t>Nur Ali Rahmatullah Ridwan</t>
  </si>
  <si>
    <t>Nurul Amalia</t>
  </si>
  <si>
    <t>Putri Citra Ramadhani</t>
  </si>
  <si>
    <t>Rafi Ubaidillah Rachman</t>
  </si>
  <si>
    <t>Regga Renata Rizky Pangestu</t>
  </si>
  <si>
    <t>Reza Auliarahman Arwin</t>
  </si>
  <si>
    <t>Shoffy Listyani Hernawan</t>
  </si>
  <si>
    <t>Yan Huda Wibowo</t>
  </si>
  <si>
    <t>Zela Fadhila</t>
  </si>
  <si>
    <t>Adhiyasa Esa Jati</t>
  </si>
  <si>
    <t>Annisa Larasati</t>
  </si>
  <si>
    <t>Ayu Wandira</t>
  </si>
  <si>
    <t>Bagas Suryo</t>
  </si>
  <si>
    <t>Cherry Marshanda</t>
  </si>
  <si>
    <t>Chintya Amalia Putri</t>
  </si>
  <si>
    <t>Elisa Dian Purwati</t>
  </si>
  <si>
    <t>Fairuz Muhammad Haikal</t>
  </si>
  <si>
    <t>Firda Ilma Ilahi</t>
  </si>
  <si>
    <t>Juan Felix Suratman Manalu</t>
  </si>
  <si>
    <t>Julia Chayrunisya</t>
  </si>
  <si>
    <t>Kurniawan Sutama</t>
  </si>
  <si>
    <t>Muhammad Agres Arya Syaputra</t>
  </si>
  <si>
    <t>Muhammad Nur Ikhsan</t>
  </si>
  <si>
    <t>Nindya Amalia</t>
  </si>
  <si>
    <t>Omar Agustiano Nardini</t>
  </si>
  <si>
    <t>Putranto Yusuf Hadi Wibowo</t>
  </si>
  <si>
    <t>Rahmandika Agung Wicaksono</t>
  </si>
  <si>
    <t>Ratu Anugrah Ramadhani</t>
  </si>
  <si>
    <t>Rudolf Januar</t>
  </si>
  <si>
    <t>Shafa Fitri Tsalis</t>
  </si>
  <si>
    <t>Syamill Jusuf Buchara</t>
  </si>
  <si>
    <t>Lilis Tiyani, S.T., M.Eng.</t>
  </si>
  <si>
    <t>Eka Sasmita Mulya, S.T., M.Si.</t>
  </si>
  <si>
    <t>Drs., Muhtarom Riyadi, S.T.T., M.Eng.</t>
  </si>
  <si>
    <t>Suripto, S.T., M.Si.</t>
  </si>
  <si>
    <t>Rita Farida, S.H., M.H.</t>
  </si>
  <si>
    <t>Muhammad Zaid Al Islamy</t>
  </si>
  <si>
    <t>Qori Pebrianti</t>
  </si>
  <si>
    <t>Farra Alifahzahra</t>
  </si>
  <si>
    <t>tidak ada di SIM</t>
  </si>
  <si>
    <t>ada di SIM</t>
  </si>
  <si>
    <t>?</t>
  </si>
  <si>
    <t>D3 - KONSTRUKSI GEDUNG</t>
  </si>
  <si>
    <t>D3 - KONSTRUKSI SIPIL</t>
  </si>
  <si>
    <t>D4 - TEKNIK KONSTRUKSI GEDUNG</t>
  </si>
  <si>
    <t>D4 - TEKNIK PERANCANGAN JALAN DAN JEMBATAN</t>
  </si>
  <si>
    <t>NAMA PRODI</t>
  </si>
  <si>
    <t>TOTAL MHS</t>
  </si>
  <si>
    <t>1PJJ-JGU</t>
  </si>
  <si>
    <t>4JT'</t>
  </si>
  <si>
    <t>JMH MHS</t>
  </si>
  <si>
    <t>masih aktif</t>
  </si>
  <si>
    <t>tidak aktif</t>
  </si>
  <si>
    <t>double nama</t>
  </si>
  <si>
    <t>mengundurkan diri</t>
  </si>
  <si>
    <t>Abdulhaq Roufun'alim</t>
  </si>
  <si>
    <t>Tingkat Semester</t>
  </si>
  <si>
    <t>Sakti Firmansyah</t>
  </si>
  <si>
    <t>1801421047</t>
  </si>
  <si>
    <t>GANJIL</t>
  </si>
  <si>
    <t>2022 / 2023</t>
  </si>
  <si>
    <t>2KS3</t>
  </si>
  <si>
    <t>3KS3</t>
  </si>
  <si>
    <t>2PJJ1</t>
  </si>
  <si>
    <t>2PJJ2</t>
  </si>
  <si>
    <t>2PJJ3</t>
  </si>
  <si>
    <t>2TKG3</t>
  </si>
  <si>
    <t>4TKG3</t>
  </si>
  <si>
    <t>2201421022</t>
  </si>
  <si>
    <t>Abyan Dzaki</t>
  </si>
  <si>
    <t>2201421019</t>
  </si>
  <si>
    <t>Adam Damanhuri</t>
  </si>
  <si>
    <t>2201421038</t>
  </si>
  <si>
    <t>Adam Juliyanto</t>
  </si>
  <si>
    <t>2201421017</t>
  </si>
  <si>
    <t>Agus Maulana Hidayat</t>
  </si>
  <si>
    <t>2201421021</t>
  </si>
  <si>
    <t>Ahmad Nur Jamil</t>
  </si>
  <si>
    <t>2201421027</t>
  </si>
  <si>
    <t>Ali Ridho Zayyidan</t>
  </si>
  <si>
    <t>2201421005</t>
  </si>
  <si>
    <t>Anisa Maha Dewi</t>
  </si>
  <si>
    <t>2201421004</t>
  </si>
  <si>
    <t>Bintang Rifqi Satya Putra</t>
  </si>
  <si>
    <t>2201421007</t>
  </si>
  <si>
    <t>Dzia Anka Salsa</t>
  </si>
  <si>
    <t>2201421009</t>
  </si>
  <si>
    <t>Fa'Iz Gifran Athallah Ryantsyah</t>
  </si>
  <si>
    <t>2201421016</t>
  </si>
  <si>
    <t>Farah Azzahra Hasan</t>
  </si>
  <si>
    <t>2201421008</t>
  </si>
  <si>
    <t>Hanina Nuruzzahra</t>
  </si>
  <si>
    <t>2201421006</t>
  </si>
  <si>
    <t>Irfan Fajar Rifai</t>
  </si>
  <si>
    <t>2201421020</t>
  </si>
  <si>
    <t>Kamila Fatmanegara</t>
  </si>
  <si>
    <t>2201421002</t>
  </si>
  <si>
    <t>Kamilia Kayla Nabilla</t>
  </si>
  <si>
    <t>2201421028</t>
  </si>
  <si>
    <t>Muhammad Bintang Fajar Putra Cahyadi</t>
  </si>
  <si>
    <t>2201421014</t>
  </si>
  <si>
    <t>Muhammad Dhuhaqy Aryatama</t>
  </si>
  <si>
    <t>2201421015</t>
  </si>
  <si>
    <t>Muhammad Fatahillah</t>
  </si>
  <si>
    <t>2201421010</t>
  </si>
  <si>
    <t>Muhammad Rezal Andaresta</t>
  </si>
  <si>
    <t>2201421018</t>
  </si>
  <si>
    <t>Naomi Indah Sirait</t>
  </si>
  <si>
    <t>2201421001</t>
  </si>
  <si>
    <t>Rafles Yacob Sitompul</t>
  </si>
  <si>
    <t>2201421026</t>
  </si>
  <si>
    <t>Rizaky Okta Ramadiansyah</t>
  </si>
  <si>
    <t>2201421003</t>
  </si>
  <si>
    <t>Shelvia Faradibah Fayzal</t>
  </si>
  <si>
    <t>2201421011</t>
  </si>
  <si>
    <t>Syaqirotul Asya Amalia</t>
  </si>
  <si>
    <t>2201421012</t>
  </si>
  <si>
    <t>Zahra Fairus</t>
  </si>
  <si>
    <t>2201421040</t>
  </si>
  <si>
    <t>Zalva Faiq Avanza</t>
  </si>
  <si>
    <t>2201421013</t>
  </si>
  <si>
    <t>Zuhdan Nauval</t>
  </si>
  <si>
    <t>2201421051</t>
  </si>
  <si>
    <t>Adillah Muhammad Wijaya</t>
  </si>
  <si>
    <t>2201421034</t>
  </si>
  <si>
    <t>Ahmad Rayhan Fakhri</t>
  </si>
  <si>
    <t>2201421076</t>
  </si>
  <si>
    <t>Andrea Kartika Puspa Ratna</t>
  </si>
  <si>
    <t>2201421050</t>
  </si>
  <si>
    <t>Arief Bima Fajriawan</t>
  </si>
  <si>
    <t>2201421023</t>
  </si>
  <si>
    <t>Arina Rizkhana</t>
  </si>
  <si>
    <t>2201421037</t>
  </si>
  <si>
    <t>Astrid Sihombing</t>
  </si>
  <si>
    <t>2201421032</t>
  </si>
  <si>
    <t>Audri Eka Putri</t>
  </si>
  <si>
    <t>2201421079</t>
  </si>
  <si>
    <t>Farhan Alaydrus</t>
  </si>
  <si>
    <t>2201421025</t>
  </si>
  <si>
    <t>Fazri Rabanne Sabir</t>
  </si>
  <si>
    <t>2201421039</t>
  </si>
  <si>
    <t>Galuh Lutfia</t>
  </si>
  <si>
    <t>2201421046</t>
  </si>
  <si>
    <t>Ibra Julianto</t>
  </si>
  <si>
    <t>2201421053</t>
  </si>
  <si>
    <t>Muhamad Reza Pahlevi</t>
  </si>
  <si>
    <t>2201421048</t>
  </si>
  <si>
    <t>Muhammad Abdul Rizal</t>
  </si>
  <si>
    <t>2201421077</t>
  </si>
  <si>
    <t>Muhammad Ashshiddiq Whira Putrawi</t>
  </si>
  <si>
    <t>2201421071</t>
  </si>
  <si>
    <t>Muhammad Farid Fitra Riadi</t>
  </si>
  <si>
    <t>2201421067</t>
  </si>
  <si>
    <t>Muhammad Fathi Kiram</t>
  </si>
  <si>
    <t>2201421033</t>
  </si>
  <si>
    <t>Nazwa Anatasya</t>
  </si>
  <si>
    <t>2201421030</t>
  </si>
  <si>
    <t>Nita Dwiyanti</t>
  </si>
  <si>
    <t>2201421054</t>
  </si>
  <si>
    <t>Nurul Zahra Nabila</t>
  </si>
  <si>
    <t>2201421024</t>
  </si>
  <si>
    <t>Rachel Febryna Dameria</t>
  </si>
  <si>
    <t>2201421035</t>
  </si>
  <si>
    <t>Retno Dwi Oktaviani</t>
  </si>
  <si>
    <t>2201421060</t>
  </si>
  <si>
    <t>Rif'At Adam Fahrezi</t>
  </si>
  <si>
    <t>2201421056</t>
  </si>
  <si>
    <t>Rizky Fajar Ramadhan</t>
  </si>
  <si>
    <t>2201421061</t>
  </si>
  <si>
    <t>Sinergi Rizaldi</t>
  </si>
  <si>
    <t>2201421073</t>
  </si>
  <si>
    <t>Sultan Daffa Zulkarnaen</t>
  </si>
  <si>
    <t>2201421029</t>
  </si>
  <si>
    <t>Suryo Eka Puji Harnoko</t>
  </si>
  <si>
    <t>2201421041</t>
  </si>
  <si>
    <t>Syifa Nur Afiah</t>
  </si>
  <si>
    <t>2201421049</t>
  </si>
  <si>
    <t>Adelia Tertia Hani</t>
  </si>
  <si>
    <t>2201421081</t>
  </si>
  <si>
    <t>Aditya Nila Sari</t>
  </si>
  <si>
    <t>2201421036</t>
  </si>
  <si>
    <t>Ahmad Firdaus</t>
  </si>
  <si>
    <t>2201421055</t>
  </si>
  <si>
    <t>Ajeng Sukaena Beddu</t>
  </si>
  <si>
    <t>2201421057</t>
  </si>
  <si>
    <t>Aprillia Kusumaningrum</t>
  </si>
  <si>
    <t>2201421069</t>
  </si>
  <si>
    <t>Aryo Bayu Nugroho</t>
  </si>
  <si>
    <t>2201421042</t>
  </si>
  <si>
    <t>Bayu Ali Putra Ramadhan</t>
  </si>
  <si>
    <t>2201421074</t>
  </si>
  <si>
    <t>Bintang Putra Ramadhan</t>
  </si>
  <si>
    <t>2201421064</t>
  </si>
  <si>
    <t>Christian Anderson</t>
  </si>
  <si>
    <t>2201421052</t>
  </si>
  <si>
    <t>Daffa Rizqi Abdillah</t>
  </si>
  <si>
    <t>2201421047</t>
  </si>
  <si>
    <t>Gladys Meivia Awandanti</t>
  </si>
  <si>
    <t>2201421063</t>
  </si>
  <si>
    <t>Hussein Fatana Anugerah Ramadan</t>
  </si>
  <si>
    <t>2201421062</t>
  </si>
  <si>
    <t>Ihan Hardiono</t>
  </si>
  <si>
    <t>2201421072</t>
  </si>
  <si>
    <t>Luna Rizkya Nugraha</t>
  </si>
  <si>
    <t>2201421045</t>
  </si>
  <si>
    <t>M Saeful Anwar</t>
  </si>
  <si>
    <t>2201421031</t>
  </si>
  <si>
    <t>Mohammad Rafly Al Ghifari</t>
  </si>
  <si>
    <t>2201421075</t>
  </si>
  <si>
    <t>Muhammad Daffa Zahran Farid</t>
  </si>
  <si>
    <t>2201421080</t>
  </si>
  <si>
    <t>Muhammad Rivky Syaputra</t>
  </si>
  <si>
    <t>2201421082</t>
  </si>
  <si>
    <t>Najwa Chairunisa Arumdapta</t>
  </si>
  <si>
    <t>2201421043</t>
  </si>
  <si>
    <t>Naufal Purnagalih Widyatama Iman</t>
  </si>
  <si>
    <t>2201421070</t>
  </si>
  <si>
    <t>Nicole Ondihon Arina Pasaribu</t>
  </si>
  <si>
    <t>2201421078</t>
  </si>
  <si>
    <t>Nurul Rifdah Sholihah</t>
  </si>
  <si>
    <t>2201421058</t>
  </si>
  <si>
    <t>Raka Amanda</t>
  </si>
  <si>
    <t>2201421044</t>
  </si>
  <si>
    <t>Rayya Ilham Hammuda</t>
  </si>
  <si>
    <t>2201421068</t>
  </si>
  <si>
    <t>Reysha Shafanka</t>
  </si>
  <si>
    <t>2201421065</t>
  </si>
  <si>
    <t>Ridho Fauzan Maulana</t>
  </si>
  <si>
    <t>2201421059</t>
  </si>
  <si>
    <t>Sthephani Agustina</t>
  </si>
  <si>
    <t>Sukarman, S.Pd., M.Eng</t>
  </si>
  <si>
    <t xml:space="preserve">	Dr. Dra., Eri Ester Khairas , M.Hum.</t>
  </si>
  <si>
    <t>Asyraf Wajih , S.Si., M.Si.</t>
  </si>
  <si>
    <t>Arliandy Pratama, S.T., M.Eng.</t>
  </si>
  <si>
    <t>Sony Pramusandi, S.T., M.Eng.</t>
  </si>
  <si>
    <t>Kusumo Dradjad S, S.T., M.Si.</t>
  </si>
  <si>
    <t>Agung Budi Broto, S.T., M.T.</t>
  </si>
  <si>
    <t>Darul Nurjanah, S.Ag, M.Si.</t>
  </si>
  <si>
    <t>Anni Susiliwati.ST.,M.Eng</t>
  </si>
  <si>
    <t>Ir.Pratikto.,M.Si.</t>
  </si>
  <si>
    <t>Safri, S.T.,M.T</t>
  </si>
  <si>
    <t>Ra Kartika Hapsari Sutantiningrum, S.T.,M.T</t>
  </si>
  <si>
    <t>Denny Yatmadi, S.T.,M.T</t>
  </si>
  <si>
    <t>Eva Azhra Latifa, S.T.,M.T</t>
  </si>
  <si>
    <t>Eko Wiyono, Drs.,S.T.,M.T</t>
  </si>
  <si>
    <t>Tri Wulan Sari, S.Si., M.Si.</t>
  </si>
  <si>
    <t>Ir., Hari Purwanto, M.Sc., DIC.</t>
  </si>
  <si>
    <t>Handi Sudardja, S.T., M.Eng.</t>
  </si>
  <si>
    <t>Dr. Anis Rosyidah, S.Pd., S.ST, M.T.</t>
  </si>
  <si>
    <t>Fauzri Fahimudin, Ir., M.Sc.,, Dr.</t>
  </si>
  <si>
    <t>Abdullah Farhan</t>
  </si>
  <si>
    <t>Fahri Fahruriadi</t>
  </si>
  <si>
    <t>Ferdico Lolona Boang Manalu</t>
  </si>
  <si>
    <t>Fredian Jati Haryanto</t>
  </si>
  <si>
    <t>Galih Fadeyin Achmad</t>
  </si>
  <si>
    <t>Iasha Bilal Gibran</t>
  </si>
  <si>
    <t>Julia Shafitri</t>
  </si>
  <si>
    <t>Julian Ramadhan Pilar Soewardi</t>
  </si>
  <si>
    <t>Muhamad Ackmario Marrin</t>
  </si>
  <si>
    <t>Muhamad Zaki Syahputra</t>
  </si>
  <si>
    <t>Muhammad Bayu Nugroho</t>
  </si>
  <si>
    <t>Muhammad Hafizh As Shafri</t>
  </si>
  <si>
    <t>Muhammad Helmy Fachrial</t>
  </si>
  <si>
    <t>Naurah Tsabitah</t>
  </si>
  <si>
    <t>Nawang Wulan Yulfamaretha</t>
  </si>
  <si>
    <t>Nazhira Nuraini</t>
  </si>
  <si>
    <t>Pradhita Rizky Ananto</t>
  </si>
  <si>
    <t>Putri Nabila Husna</t>
  </si>
  <si>
    <t>Rahma Salsabila</t>
  </si>
  <si>
    <t>Rayza Muhammad Fasha</t>
  </si>
  <si>
    <t>Reza Hidayatullah</t>
  </si>
  <si>
    <t>Rifda Fitri Amelia</t>
  </si>
  <si>
    <t>Rizta Laila</t>
  </si>
  <si>
    <t>Sinta</t>
  </si>
  <si>
    <t>Siti Salma Nurjanah</t>
  </si>
  <si>
    <t>Titis Fitria Maharani</t>
  </si>
  <si>
    <t>Vemastrio Bismoko</t>
  </si>
  <si>
    <t>Wisnu Pamungkas</t>
  </si>
  <si>
    <t>Yoga Catur Adi</t>
  </si>
  <si>
    <t>Muhamad Fadly Suhariyanto</t>
  </si>
  <si>
    <t>Muhamad Ijwar Septiansyah</t>
  </si>
  <si>
    <t>Raihan Abyan Hermawan</t>
  </si>
  <si>
    <t>Putri Fauziyah</t>
  </si>
  <si>
    <t>Muhammad Bayu Ramadhan</t>
  </si>
  <si>
    <t>Fajarina Nur Azizah</t>
  </si>
  <si>
    <t>Muhammad Rayhan Bagaskara</t>
  </si>
  <si>
    <t>Tahani Dika Fauziah</t>
  </si>
  <si>
    <t>Risa Mustika Tri Agustin</t>
  </si>
  <si>
    <t>Jallu Al Fayyaadh Rudfat</t>
  </si>
  <si>
    <t>Intan Nawangwulan</t>
  </si>
  <si>
    <t>Athif Bagaskara</t>
  </si>
  <si>
    <t>Gilang Ramadhan</t>
  </si>
  <si>
    <t>Afiffah Novi Ayuningtyas</t>
  </si>
  <si>
    <t>Tyas Ari Pratama</t>
  </si>
  <si>
    <t>Arif Minang Satrio</t>
  </si>
  <si>
    <t>Jasmine Alysha Rambing</t>
  </si>
  <si>
    <t>Putrie Annisa Jehan</t>
  </si>
  <si>
    <t>Muhammad Asadel Advani</t>
  </si>
  <si>
    <t>Nabila Shofia Afifa</t>
  </si>
  <si>
    <t>Latifah Mulia Lestari</t>
  </si>
  <si>
    <t>Okrabillah Aditya Ramadhan</t>
  </si>
  <si>
    <t>Ardha Hafizh Arrasyid</t>
  </si>
  <si>
    <t>Farhan Ramadhan</t>
  </si>
  <si>
    <t>Rezha Dwi Pahlevi</t>
  </si>
  <si>
    <t>Muhammad Fauzi Wibowo</t>
  </si>
  <si>
    <t>Tasyanda Ayla Putri</t>
  </si>
  <si>
    <t>Gevin Sandriano</t>
  </si>
  <si>
    <t>Henny Anggraeni</t>
  </si>
  <si>
    <t>Vito Urdha Prihantoko</t>
  </si>
  <si>
    <t>Addin Yalqa Qinthara</t>
  </si>
  <si>
    <t>Ananda Chesya Aurelin Febrian Putri</t>
  </si>
  <si>
    <t>Athalla Aisy Hukama</t>
  </si>
  <si>
    <t>Bagas Sukmana Putra</t>
  </si>
  <si>
    <t>Bagus Imam Wicaksono</t>
  </si>
  <si>
    <t>Fahri Ilham Dharmawan</t>
  </si>
  <si>
    <t>Grace Intan Y S</t>
  </si>
  <si>
    <t>Harist Fajril Maulana</t>
  </si>
  <si>
    <t>Justin Heinrich Raphael Simangunsong</t>
  </si>
  <si>
    <t>Kevin Sitohang</t>
  </si>
  <si>
    <t>Larasati Maharani Puteri</t>
  </si>
  <si>
    <t>Lodri Nur Prasetyo</t>
  </si>
  <si>
    <t>Maya Amanda</t>
  </si>
  <si>
    <t>Minerva Haura Nabila Chahyawan</t>
  </si>
  <si>
    <t>Muhammad Farhan</t>
  </si>
  <si>
    <t>Muhammad Naufal Ramadhan</t>
  </si>
  <si>
    <t>Muhammad Zuffar Wafi</t>
  </si>
  <si>
    <t>Muzaqi Ilham</t>
  </si>
  <si>
    <t>Nandita Dwi Hapsari</t>
  </si>
  <si>
    <t>Nufasya Muzdalifa Achmad</t>
  </si>
  <si>
    <t>Puti Yanitri Anggraini</t>
  </si>
  <si>
    <t>Rehan Haryanto</t>
  </si>
  <si>
    <t>Rendy Ruru Parasa</t>
  </si>
  <si>
    <t>Rifky Fathur Rahman</t>
  </si>
  <si>
    <t>Sandi Adji Nugraha</t>
  </si>
  <si>
    <t>Wuri Umarakti Priwahyuningtias</t>
  </si>
  <si>
    <t>Yasmin Inayah Wahyudi</t>
  </si>
  <si>
    <t>Zaki Hamizan Kurniawan</t>
  </si>
  <si>
    <t>Aditiya Prasetio</t>
  </si>
  <si>
    <t>Aditya Dwi Susanto</t>
  </si>
  <si>
    <t>Amelia Dewi</t>
  </si>
  <si>
    <t>Andika Fadlurrohman</t>
  </si>
  <si>
    <t>Dera Dara Kirana Hanlin</t>
  </si>
  <si>
    <t>Dimas Hizba Muhammad</t>
  </si>
  <si>
    <t>Fareha Erlisya Meylia</t>
  </si>
  <si>
    <t>Fruistha Aulia Cahyani</t>
  </si>
  <si>
    <t>Ghani Leo Frando</t>
  </si>
  <si>
    <t>Hadapi</t>
  </si>
  <si>
    <t>Helmi Fauzi Harahap</t>
  </si>
  <si>
    <t>Izmi Febriyanti</t>
  </si>
  <si>
    <t>Mahmudah Alif Fatonah</t>
  </si>
  <si>
    <t>Muhamad Abdul Rahman</t>
  </si>
  <si>
    <t>Muhammad Fathi Irsyaad</t>
  </si>
  <si>
    <t>Muhammad Iqbal Surya Putra</t>
  </si>
  <si>
    <t>Muhammad Mu'Alim</t>
  </si>
  <si>
    <t>Muhammad Panji Ferdiansyah</t>
  </si>
  <si>
    <t>Muhammad Ramdhan Firdaus</t>
  </si>
  <si>
    <t>Nagita Nurhaliyah</t>
  </si>
  <si>
    <t>Orlando Wira Putra Mendrofa</t>
  </si>
  <si>
    <t>Pinanggih Bagaskoro</t>
  </si>
  <si>
    <t>Raffi Ferdiansyah</t>
  </si>
  <si>
    <t>Rafly Afriano Sagala</t>
  </si>
  <si>
    <t>Rifka Adzanti</t>
  </si>
  <si>
    <t>Savira Cahyanissa</t>
  </si>
  <si>
    <t>Shinta Mulia Seftiani</t>
  </si>
  <si>
    <t>Syaharani Nur Anisah</t>
  </si>
  <si>
    <t>Wija Mawarni Situmorang</t>
  </si>
  <si>
    <t>Adi Nugroho Rizki Utomo</t>
  </si>
  <si>
    <t>Agung Budi Putra Wibowo</t>
  </si>
  <si>
    <t>Alief Rizky Febriyan</t>
  </si>
  <si>
    <t>Amertya Zertha Ramadhani</t>
  </si>
  <si>
    <t>Annisa Hasanah Evrilia</t>
  </si>
  <si>
    <t>Anri Ansah Nasution</t>
  </si>
  <si>
    <t>Aulia Rachmawati</t>
  </si>
  <si>
    <t>Daniel Efriand Hutabarat</t>
  </si>
  <si>
    <t>Dhiya`U Syauqii</t>
  </si>
  <si>
    <t>Fauzan Rabbani</t>
  </si>
  <si>
    <t>Gilang Firmansyah</t>
  </si>
  <si>
    <t>Ipan Yopani</t>
  </si>
  <si>
    <t>Jaskia Amalia</t>
  </si>
  <si>
    <t>Kayla Talitha Thurfah Santoso</t>
  </si>
  <si>
    <t>Laurensius Aven Melvin</t>
  </si>
  <si>
    <t>Muhammad Fikri Ramadhani</t>
  </si>
  <si>
    <t>Muhammad Satria Wicaksono</t>
  </si>
  <si>
    <t>Musthofiyatun Nissa</t>
  </si>
  <si>
    <t>Nabila Sitta Rahmawati</t>
  </si>
  <si>
    <t>Nandhika Bayu Aji</t>
  </si>
  <si>
    <t>Ngasyirotul Nur Ngaisyah</t>
  </si>
  <si>
    <t>Nisa Alfiyani</t>
  </si>
  <si>
    <t>Rintami Eka Nurmala</t>
  </si>
  <si>
    <t>Rio Valentino Aditiya</t>
  </si>
  <si>
    <t>Salsabila</t>
  </si>
  <si>
    <t>Satrio Danar Iswara</t>
  </si>
  <si>
    <t>Siti Farihah</t>
  </si>
  <si>
    <t>Abyan Ahnaf Pondha</t>
  </si>
  <si>
    <t>Adiara Amar Nurhida</t>
  </si>
  <si>
    <t>Adinda Nurcahyani</t>
  </si>
  <si>
    <t>Afif Ardiansyah</t>
  </si>
  <si>
    <t>Ananda Nuriyah Wulandari</t>
  </si>
  <si>
    <t>Anisah</t>
  </si>
  <si>
    <t>Biyan Rizky Permana</t>
  </si>
  <si>
    <t>Difa 'Ulhaq</t>
  </si>
  <si>
    <t>Dwi Novita Sari</t>
  </si>
  <si>
    <t>Fadhilah Muhammad</t>
  </si>
  <si>
    <t>Faiza Nerissa Afiah Yusuf</t>
  </si>
  <si>
    <t>Fathullah Nazhif 'Adli Prayadinata</t>
  </si>
  <si>
    <t>Fauziah Bestari</t>
  </si>
  <si>
    <t>Firman Hendryono</t>
  </si>
  <si>
    <t>Imam Sugiarto</t>
  </si>
  <si>
    <t>Lidya Sihombing</t>
  </si>
  <si>
    <t>Lucia Anggraini</t>
  </si>
  <si>
    <t>Mikail Rafli Muhammad Zulfikar</t>
  </si>
  <si>
    <t>Muhammad Rizka Alwi Yassin</t>
  </si>
  <si>
    <t>Muhammad Rizqi Rasyid</t>
  </si>
  <si>
    <t>Putri Tasya Nur Leviana</t>
  </si>
  <si>
    <t>R. Danendra Putra Herlambang</t>
  </si>
  <si>
    <t>Rafly Hendriyansyah</t>
  </si>
  <si>
    <t>Shabirah Julinka</t>
  </si>
  <si>
    <t>Silvia Zahira Shofa</t>
  </si>
  <si>
    <t>Tasya Aulia Putri</t>
  </si>
  <si>
    <t>Ziekri Sahidila Putra</t>
  </si>
  <si>
    <t>Ahmad Zacky Pratamadhan</t>
  </si>
  <si>
    <t>Alyssa Maulidina</t>
  </si>
  <si>
    <t>Amelia Maharani</t>
  </si>
  <si>
    <t>Amelia Nur Riyani</t>
  </si>
  <si>
    <t>Aulia Putri Rahmadanti</t>
  </si>
  <si>
    <t>Elza Damayanti Rahayu</t>
  </si>
  <si>
    <t>Faisal Rahman</t>
  </si>
  <si>
    <t>Faridah Syifa Rahmah</t>
  </si>
  <si>
    <t>Fradisa Putri Widya Bhakti</t>
  </si>
  <si>
    <t>Kalica Bunga Serlinda</t>
  </si>
  <si>
    <t>Kamilah Bahasyim</t>
  </si>
  <si>
    <t>Kevin Senna Hiroshi</t>
  </si>
  <si>
    <t>Mahardhika Dicktharif</t>
  </si>
  <si>
    <t>Mangngalla Balisa</t>
  </si>
  <si>
    <t>Mohamad Davi Alfarabi</t>
  </si>
  <si>
    <t>Muhammad Davan Ananto</t>
  </si>
  <si>
    <t>Muhammad Mulkan Adziima</t>
  </si>
  <si>
    <t>Muhammad Sufi Aditya Syahputra</t>
  </si>
  <si>
    <t>Nadinne Rifa Saputri</t>
  </si>
  <si>
    <t>Nailah Khansa Salsabilah</t>
  </si>
  <si>
    <t>Nursetyo Aprilianti</t>
  </si>
  <si>
    <t>Raden Gavin Radhitya Wiradikusumah</t>
  </si>
  <si>
    <t>Raihan Putra Suryaman</t>
  </si>
  <si>
    <t>Raka Putra Prameswara</t>
  </si>
  <si>
    <t>Rio Adnan Hady</t>
  </si>
  <si>
    <t>Riyano Fajar Nugroho</t>
  </si>
  <si>
    <t>Shalih Alfauzan</t>
  </si>
  <si>
    <t>Syafrizal Cahya Giraldi</t>
  </si>
  <si>
    <t>Arneta Cahya Naiadina</t>
  </si>
  <si>
    <t>Wahyu Syahdan</t>
  </si>
  <si>
    <t>Khafila Arsy</t>
  </si>
  <si>
    <t>kelas</t>
  </si>
  <si>
    <t>Ket</t>
  </si>
  <si>
    <t>mengundurkan Diri</t>
  </si>
  <si>
    <t>Nama</t>
  </si>
  <si>
    <t>Cuti</t>
  </si>
  <si>
    <t>cuti</t>
  </si>
  <si>
    <t>Meniggal</t>
  </si>
  <si>
    <t>Pindah ke mesin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</si>
</sst>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8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2"/>
      <color indexed="12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20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17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60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1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1"/>
      <name val="Arial"/>
      <family val="2"/>
    </font>
    <font>
      <sz val="12"/>
      <name val="helvetica"/>
      <family val="2"/>
    </font>
    <font>
      <sz val="20"/>
      <name val="Arial"/>
      <family val="2"/>
    </font>
    <font>
      <sz val="14"/>
      <name val="helvetica"/>
      <family val="2"/>
    </font>
    <font>
      <sz val="14"/>
      <color indexed="8"/>
      <name val="Arial"/>
      <family val="2"/>
    </font>
    <font>
      <b/>
      <i/>
      <sz val="14"/>
      <color indexed="30"/>
      <name val="Arial"/>
      <family val="2"/>
    </font>
    <font>
      <b/>
      <sz val="16"/>
      <name val="Arial"/>
      <family val="2"/>
    </font>
    <font>
      <sz val="12"/>
      <name val="helvetica"/>
      <charset val="1"/>
    </font>
    <font>
      <i/>
      <sz val="12"/>
      <name val="helvetica"/>
      <charset val="1"/>
    </font>
    <font>
      <b/>
      <i/>
      <sz val="14"/>
      <color indexed="1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helvetica"/>
      <family val="2"/>
    </font>
    <font>
      <sz val="12"/>
      <color rgb="FF0070C0"/>
      <name val="helvetica"/>
      <family val="2"/>
    </font>
    <font>
      <sz val="12"/>
      <color rgb="FF000000"/>
      <name val="Arial"/>
      <family val="2"/>
    </font>
    <font>
      <sz val="12"/>
      <name val="Calibri"/>
      <family val="2"/>
      <scheme val="minor"/>
    </font>
    <font>
      <sz val="12"/>
      <color rgb="FF0070C0"/>
      <name val="Arial"/>
      <family val="2"/>
    </font>
    <font>
      <sz val="12"/>
      <color rgb="FF7030A0"/>
      <name val="helvetica"/>
      <family val="2"/>
    </font>
    <font>
      <i/>
      <sz val="12"/>
      <color rgb="FF0070C0"/>
      <name val="helvetica"/>
      <family val="2"/>
    </font>
    <font>
      <i/>
      <sz val="12"/>
      <color rgb="FF0070C0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i/>
      <sz val="12"/>
      <color rgb="FF0070C0"/>
      <name val="Calibri"/>
      <family val="2"/>
      <scheme val="minor"/>
    </font>
    <font>
      <i/>
      <sz val="12"/>
      <color rgb="FF0070C0"/>
      <name val="Arial"/>
      <family val="2"/>
    </font>
    <font>
      <i/>
      <sz val="12"/>
      <name val="Calibri"/>
      <family val="2"/>
      <charset val="1"/>
      <scheme val="minor"/>
    </font>
    <font>
      <sz val="14"/>
      <color rgb="FF0070C0"/>
      <name val="Calibri"/>
      <family val="2"/>
      <scheme val="minor"/>
    </font>
    <font>
      <i/>
      <sz val="12"/>
      <color rgb="FF0070C0"/>
      <name val="helvetica"/>
      <charset val="1"/>
    </font>
    <font>
      <sz val="12"/>
      <color rgb="FF000000"/>
      <name val="Calibri"/>
      <family val="2"/>
    </font>
    <font>
      <b/>
      <sz val="14"/>
      <color rgb="FF0070C0"/>
      <name val="Arial"/>
      <family val="2"/>
    </font>
    <font>
      <sz val="14"/>
      <color rgb="FF00B0F0"/>
      <name val="Arial"/>
      <family val="2"/>
    </font>
    <font>
      <sz val="12"/>
      <color rgb="FF00B0F0"/>
      <name val="Arial"/>
      <family val="2"/>
    </font>
    <font>
      <b/>
      <sz val="14"/>
      <color rgb="FF00B050"/>
      <name val="Arial"/>
      <family val="2"/>
    </font>
    <font>
      <sz val="14"/>
      <color rgb="FF92D050"/>
      <name val="Arial"/>
      <family val="2"/>
    </font>
    <font>
      <b/>
      <sz val="12"/>
      <color rgb="FF00B0F0"/>
      <name val="Arial"/>
      <family val="2"/>
    </font>
    <font>
      <b/>
      <sz val="14"/>
      <color rgb="FF00B0F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Arial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70C0"/>
      <name val="helvetica"/>
      <charset val="1"/>
    </font>
    <font>
      <i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14"/>
      <color rgb="FF00B050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indexed="12"/>
      <name val="Calibri"/>
      <family val="2"/>
      <scheme val="minor"/>
    </font>
    <font>
      <sz val="14"/>
      <color rgb="FF0070C0"/>
      <name val="Calibri"/>
      <family val="2"/>
    </font>
    <font>
      <sz val="14"/>
      <name val="Calibri"/>
      <family val="2"/>
    </font>
    <font>
      <sz val="14"/>
      <color rgb="FF00B05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2060"/>
      <name val="Calibri"/>
      <family val="2"/>
      <scheme val="minor"/>
    </font>
    <font>
      <i/>
      <sz val="14"/>
      <color rgb="FF00B05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i/>
      <sz val="14"/>
      <color theme="9" tint="-0.499984740745262"/>
      <name val="Calibri"/>
      <family val="2"/>
      <scheme val="minor"/>
    </font>
    <font>
      <i/>
      <sz val="14"/>
      <color rgb="FF00B0F0"/>
      <name val="Calibri"/>
      <family val="2"/>
      <scheme val="minor"/>
    </font>
    <font>
      <b/>
      <sz val="9"/>
      <color indexed="81"/>
      <name val="Tahoma"/>
      <family val="2"/>
    </font>
    <font>
      <sz val="14"/>
      <name val="helvetica"/>
      <charset val="1"/>
    </font>
    <font>
      <sz val="20"/>
      <color rgb="FF92D050"/>
      <name val="Arial"/>
      <family val="2"/>
    </font>
    <font>
      <sz val="20"/>
      <color rgb="FF0070C0"/>
      <name val="Arial"/>
      <family val="2"/>
    </font>
    <font>
      <b/>
      <sz val="20"/>
      <name val="Arial"/>
      <family val="2"/>
    </font>
    <font>
      <sz val="20"/>
      <name val="Calibri"/>
      <family val="2"/>
      <scheme val="minor"/>
    </font>
    <font>
      <sz val="20"/>
      <color rgb="FF00B050"/>
      <name val="Arial"/>
      <family val="2"/>
    </font>
    <font>
      <sz val="20"/>
      <name val="helvetica"/>
      <family val="2"/>
    </font>
    <font>
      <sz val="20"/>
      <name val="Calibri"/>
      <family val="2"/>
      <charset val="1"/>
      <scheme val="minor"/>
    </font>
    <font>
      <sz val="12"/>
      <color rgb="FFFF0000"/>
      <name val="helvetica"/>
      <charset val="1"/>
    </font>
    <font>
      <b/>
      <sz val="14"/>
      <name val="Calibri"/>
      <family val="2"/>
      <scheme val="minor"/>
    </font>
    <font>
      <b/>
      <sz val="12"/>
      <color rgb="FFFF0000"/>
      <name val="helvetica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1"/>
      <color rgb="FF00B050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color indexed="30"/>
      <name val="Arial"/>
      <family val="2"/>
    </font>
    <font>
      <sz val="10"/>
      <color rgb="FF666666"/>
      <name val="Arial"/>
      <family val="2"/>
    </font>
    <font>
      <sz val="12"/>
      <color theme="1"/>
      <name val="helvetica"/>
      <family val="2"/>
    </font>
    <font>
      <sz val="12"/>
      <color theme="1"/>
      <name val="Arial"/>
      <family val="2"/>
    </font>
    <font>
      <sz val="12"/>
      <color theme="1"/>
      <name val="helvetica"/>
      <charset val="1"/>
    </font>
    <font>
      <sz val="14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0" tint="-4.9989318521683403E-2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7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43" fillId="0" borderId="0"/>
    <xf numFmtId="0" fontId="7" fillId="0" borderId="0"/>
    <xf numFmtId="0" fontId="1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68">
    <xf numFmtId="0" fontId="0" fillId="0" borderId="0" xfId="0"/>
    <xf numFmtId="0" fontId="73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/>
    </xf>
    <xf numFmtId="0" fontId="74" fillId="0" borderId="11" xfId="0" applyFont="1" applyBorder="1" applyAlignment="1">
      <alignment horizontal="left" vertical="center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/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/>
    </xf>
    <xf numFmtId="0" fontId="56" fillId="0" borderId="11" xfId="0" applyFont="1" applyBorder="1"/>
    <xf numFmtId="0" fontId="73" fillId="0" borderId="11" xfId="0" applyFont="1" applyFill="1" applyBorder="1" applyAlignment="1">
      <alignment horizontal="left" vertical="center" indent="1"/>
    </xf>
    <xf numFmtId="0" fontId="82" fillId="0" borderId="11" xfId="0" applyFont="1" applyBorder="1"/>
    <xf numFmtId="0" fontId="56" fillId="0" borderId="11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73" fillId="0" borderId="11" xfId="0" applyFont="1" applyFill="1" applyBorder="1"/>
    <xf numFmtId="0" fontId="56" fillId="0" borderId="11" xfId="0" applyFont="1" applyFill="1" applyBorder="1"/>
    <xf numFmtId="0" fontId="56" fillId="0" borderId="11" xfId="0" applyFont="1" applyFill="1" applyBorder="1" applyAlignment="1">
      <alignment horizontal="center"/>
    </xf>
    <xf numFmtId="0" fontId="76" fillId="0" borderId="11" xfId="0" applyFont="1" applyBorder="1"/>
    <xf numFmtId="0" fontId="76" fillId="0" borderId="11" xfId="0" applyFont="1" applyBorder="1" applyAlignment="1">
      <alignment horizontal="center"/>
    </xf>
    <xf numFmtId="0" fontId="73" fillId="0" borderId="0" xfId="0" applyFont="1"/>
    <xf numFmtId="0" fontId="0" fillId="0" borderId="64" xfId="0" applyBorder="1"/>
    <xf numFmtId="0" fontId="0" fillId="0" borderId="65" xfId="0" applyBorder="1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70" xfId="0" applyBorder="1"/>
    <xf numFmtId="0" fontId="114" fillId="0" borderId="0" xfId="0" applyFont="1" applyBorder="1" applyAlignment="1"/>
    <xf numFmtId="0" fontId="114" fillId="0" borderId="0" xfId="0" applyFont="1" applyBorder="1"/>
    <xf numFmtId="0" fontId="9" fillId="0" borderId="71" xfId="0" applyFont="1" applyBorder="1"/>
    <xf numFmtId="0" fontId="115" fillId="0" borderId="71" xfId="0" applyFont="1" applyBorder="1"/>
    <xf numFmtId="0" fontId="0" fillId="0" borderId="0" xfId="0" applyAlignment="1">
      <alignment horizontal="center"/>
    </xf>
    <xf numFmtId="0" fontId="114" fillId="0" borderId="71" xfId="0" applyFont="1" applyBorder="1"/>
    <xf numFmtId="0" fontId="0" fillId="0" borderId="67" xfId="0" applyBorder="1"/>
    <xf numFmtId="0" fontId="0" fillId="0" borderId="68" xfId="0" applyBorder="1" applyAlignment="1">
      <alignment horizontal="center"/>
    </xf>
    <xf numFmtId="0" fontId="0" fillId="24" borderId="68" xfId="0" applyFill="1" applyBorder="1"/>
    <xf numFmtId="0" fontId="0" fillId="0" borderId="68" xfId="0" applyBorder="1"/>
    <xf numFmtId="0" fontId="0" fillId="0" borderId="69" xfId="0" applyBorder="1"/>
    <xf numFmtId="0" fontId="3" fillId="0" borderId="83" xfId="0" applyFont="1" applyBorder="1" applyAlignment="1">
      <alignment horizontal="center" vertical="center"/>
    </xf>
    <xf numFmtId="0" fontId="0" fillId="0" borderId="84" xfId="0" applyBorder="1"/>
    <xf numFmtId="0" fontId="0" fillId="0" borderId="85" xfId="0" applyBorder="1"/>
    <xf numFmtId="0" fontId="3" fillId="0" borderId="86" xfId="0" applyFont="1" applyBorder="1" applyAlignment="1">
      <alignment horizontal="center" vertical="center"/>
    </xf>
    <xf numFmtId="0" fontId="1" fillId="0" borderId="11" xfId="0" applyFont="1" applyBorder="1"/>
    <xf numFmtId="0" fontId="0" fillId="0" borderId="87" xfId="0" applyBorder="1"/>
    <xf numFmtId="0" fontId="3" fillId="0" borderId="86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87" xfId="0" applyFill="1" applyBorder="1" applyAlignment="1">
      <alignment horizontal="center"/>
    </xf>
    <xf numFmtId="0" fontId="0" fillId="0" borderId="11" xfId="0" applyBorder="1"/>
    <xf numFmtId="0" fontId="0" fillId="0" borderId="87" xfId="0" applyFill="1" applyBorder="1"/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indent="1"/>
    </xf>
    <xf numFmtId="0" fontId="114" fillId="0" borderId="0" xfId="0" applyFont="1"/>
    <xf numFmtId="0" fontId="1" fillId="0" borderId="11" xfId="0" applyFont="1" applyBorder="1" applyAlignment="1">
      <alignment horizontal="center"/>
    </xf>
    <xf numFmtId="0" fontId="119" fillId="35" borderId="11" xfId="0" applyFont="1" applyFill="1" applyBorder="1" applyAlignment="1">
      <alignment horizontal="center" vertical="center"/>
    </xf>
    <xf numFmtId="0" fontId="119" fillId="35" borderId="11" xfId="0" applyFont="1" applyFill="1" applyBorder="1" applyAlignment="1">
      <alignment vertical="center"/>
    </xf>
    <xf numFmtId="0" fontId="119" fillId="35" borderId="11" xfId="0" applyFont="1" applyFill="1" applyBorder="1" applyAlignment="1">
      <alignment vertical="center" wrapText="1"/>
    </xf>
    <xf numFmtId="0" fontId="119" fillId="35" borderId="11" xfId="0" applyFont="1" applyFill="1" applyBorder="1" applyAlignment="1">
      <alignment horizontal="center" vertical="center" wrapText="1"/>
    </xf>
    <xf numFmtId="0" fontId="119" fillId="35" borderId="11" xfId="0" applyFont="1" applyFill="1" applyBorder="1" applyAlignment="1">
      <alignment horizontal="left" vertical="center" wrapText="1" indent="1"/>
    </xf>
    <xf numFmtId="0" fontId="119" fillId="35" borderId="11" xfId="0" applyFont="1" applyFill="1" applyBorder="1" applyAlignment="1">
      <alignment horizontal="right" vertical="center"/>
    </xf>
    <xf numFmtId="0" fontId="1" fillId="0" borderId="0" xfId="0" applyFont="1"/>
    <xf numFmtId="0" fontId="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/>
    <xf numFmtId="0" fontId="1" fillId="0" borderId="0" xfId="0" applyFont="1" applyAlignment="1"/>
    <xf numFmtId="0" fontId="33" fillId="0" borderId="41" xfId="0" applyFont="1" applyBorder="1" applyAlignment="1">
      <alignment horizontal="center"/>
    </xf>
    <xf numFmtId="0" fontId="0" fillId="0" borderId="77" xfId="0" applyBorder="1" applyAlignment="1"/>
    <xf numFmtId="0" fontId="33" fillId="0" borderId="0" xfId="0" applyFont="1" applyBorder="1" applyAlignment="1"/>
    <xf numFmtId="0" fontId="1" fillId="0" borderId="15" xfId="0" applyFont="1" applyBorder="1" applyAlignment="1"/>
    <xf numFmtId="0" fontId="0" fillId="0" borderId="15" xfId="0" applyBorder="1" applyAlignment="1"/>
    <xf numFmtId="0" fontId="1" fillId="0" borderId="77" xfId="0" applyFont="1" applyBorder="1" applyAlignment="1"/>
    <xf numFmtId="0" fontId="73" fillId="0" borderId="11" xfId="0" applyFont="1" applyFill="1" applyBorder="1" applyAlignment="1" applyProtection="1">
      <alignment horizontal="center"/>
      <protection locked="0"/>
    </xf>
    <xf numFmtId="0" fontId="73" fillId="0" borderId="11" xfId="0" applyFont="1" applyFill="1" applyBorder="1" applyAlignment="1" applyProtection="1">
      <alignment horizontal="left"/>
      <protection locked="0"/>
    </xf>
    <xf numFmtId="0" fontId="73" fillId="0" borderId="21" xfId="0" applyFont="1" applyFill="1" applyBorder="1" applyAlignment="1" applyProtection="1">
      <alignment horizontal="center"/>
      <protection locked="0"/>
    </xf>
    <xf numFmtId="0" fontId="56" fillId="0" borderId="2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Alignment="1" applyProtection="1">
      <alignment horizontal="center"/>
      <protection locked="0"/>
    </xf>
    <xf numFmtId="0" fontId="110" fillId="0" borderId="11" xfId="0" applyFont="1" applyFill="1" applyBorder="1" applyProtection="1">
      <protection locked="0"/>
    </xf>
    <xf numFmtId="0" fontId="110" fillId="0" borderId="21" xfId="0" applyFont="1" applyFill="1" applyBorder="1" applyAlignment="1" applyProtection="1">
      <alignment horizontal="center"/>
      <protection locked="0"/>
    </xf>
    <xf numFmtId="0" fontId="73" fillId="0" borderId="11" xfId="0" applyFont="1" applyBorder="1" applyAlignment="1" applyProtection="1">
      <alignment horizontal="center"/>
      <protection locked="0"/>
    </xf>
    <xf numFmtId="0" fontId="73" fillId="0" borderId="11" xfId="0" applyFont="1" applyBorder="1" applyProtection="1">
      <protection locked="0"/>
    </xf>
    <xf numFmtId="0" fontId="73" fillId="0" borderId="21" xfId="0" applyFont="1" applyBorder="1" applyAlignment="1" applyProtection="1">
      <alignment horizontal="center"/>
      <protection locked="0"/>
    </xf>
    <xf numFmtId="0" fontId="74" fillId="0" borderId="21" xfId="0" applyFont="1" applyBorder="1" applyAlignment="1" applyProtection="1">
      <alignment horizontal="center" vertical="center"/>
      <protection locked="0"/>
    </xf>
    <xf numFmtId="0" fontId="73" fillId="0" borderId="11" xfId="0" applyFont="1" applyFill="1" applyBorder="1" applyProtection="1">
      <protection locked="0"/>
    </xf>
    <xf numFmtId="0" fontId="73" fillId="34" borderId="21" xfId="0" applyFont="1" applyFill="1" applyBorder="1" applyAlignment="1" applyProtection="1">
      <alignment horizontal="center"/>
      <protection locked="0"/>
    </xf>
    <xf numFmtId="49" fontId="123" fillId="0" borderId="11" xfId="0" applyNumberFormat="1" applyFont="1" applyFill="1" applyBorder="1" applyAlignment="1" applyProtection="1">
      <alignment horizontal="center"/>
      <protection locked="0"/>
    </xf>
    <xf numFmtId="0" fontId="123" fillId="0" borderId="11" xfId="0" applyFont="1" applyFill="1" applyBorder="1" applyProtection="1">
      <protection locked="0"/>
    </xf>
    <xf numFmtId="0" fontId="74" fillId="0" borderId="21" xfId="0" applyFont="1" applyFill="1" applyBorder="1" applyAlignment="1" applyProtection="1">
      <alignment horizontal="center" vertical="center"/>
      <protection locked="0"/>
    </xf>
    <xf numFmtId="49" fontId="86" fillId="0" borderId="11" xfId="0" applyNumberFormat="1" applyFont="1" applyFill="1" applyBorder="1" applyAlignment="1" applyProtection="1">
      <alignment horizontal="center"/>
      <protection locked="0"/>
    </xf>
    <xf numFmtId="0" fontId="86" fillId="0" borderId="11" xfId="0" applyFont="1" applyFill="1" applyBorder="1" applyProtection="1">
      <protection locked="0"/>
    </xf>
    <xf numFmtId="0" fontId="110" fillId="0" borderId="11" xfId="0" applyFont="1" applyBorder="1" applyAlignment="1" applyProtection="1">
      <alignment horizontal="center"/>
      <protection locked="0"/>
    </xf>
    <xf numFmtId="0" fontId="110" fillId="0" borderId="11" xfId="0" applyFont="1" applyBorder="1" applyProtection="1">
      <protection locked="0"/>
    </xf>
    <xf numFmtId="0" fontId="110" fillId="0" borderId="21" xfId="0" applyFont="1" applyBorder="1" applyAlignment="1" applyProtection="1">
      <alignment horizontal="center"/>
      <protection locked="0"/>
    </xf>
    <xf numFmtId="0" fontId="125" fillId="0" borderId="11" xfId="0" applyFont="1" applyBorder="1" applyAlignment="1" applyProtection="1">
      <alignment horizontal="center"/>
      <protection locked="0"/>
    </xf>
    <xf numFmtId="0" fontId="125" fillId="0" borderId="11" xfId="0" applyFont="1" applyBorder="1" applyProtection="1">
      <protection locked="0"/>
    </xf>
    <xf numFmtId="0" fontId="125" fillId="0" borderId="21" xfId="0" applyFont="1" applyBorder="1" applyAlignment="1" applyProtection="1">
      <alignment horizontal="center"/>
      <protection locked="0"/>
    </xf>
    <xf numFmtId="0" fontId="125" fillId="0" borderId="11" xfId="0" applyFont="1" applyFill="1" applyBorder="1" applyAlignment="1" applyProtection="1">
      <alignment horizontal="center"/>
      <protection locked="0"/>
    </xf>
    <xf numFmtId="0" fontId="125" fillId="0" borderId="11" xfId="0" applyFont="1" applyFill="1" applyBorder="1" applyProtection="1">
      <protection locked="0"/>
    </xf>
    <xf numFmtId="0" fontId="125" fillId="0" borderId="21" xfId="0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73" fillId="0" borderId="21" xfId="0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73" fillId="0" borderId="21" xfId="0" applyFont="1" applyFill="1" applyBorder="1" applyAlignment="1" applyProtection="1">
      <alignment horizontal="center" vertical="center"/>
      <protection locked="0"/>
    </xf>
    <xf numFmtId="0" fontId="73" fillId="0" borderId="21" xfId="0" applyFont="1" applyFill="1" applyBorder="1" applyAlignment="1" applyProtection="1">
      <alignment horizontal="center" vertical="center" wrapText="1"/>
      <protection locked="0"/>
    </xf>
    <xf numFmtId="0" fontId="73" fillId="0" borderId="21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left"/>
      <protection locked="0"/>
    </xf>
    <xf numFmtId="0" fontId="56" fillId="0" borderId="21" xfId="0" applyFont="1" applyBorder="1" applyAlignment="1" applyProtection="1">
      <alignment horizont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110" fillId="0" borderId="11" xfId="0" applyFont="1" applyFill="1" applyBorder="1" applyAlignment="1" applyProtection="1">
      <alignment horizontal="left"/>
      <protection locked="0"/>
    </xf>
    <xf numFmtId="0" fontId="73" fillId="34" borderId="21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 wrapText="1"/>
      <protection locked="0"/>
    </xf>
    <xf numFmtId="0" fontId="110" fillId="0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Fill="1" applyBorder="1" applyAlignment="1" applyProtection="1">
      <alignment horizontal="center"/>
      <protection locked="0"/>
    </xf>
    <xf numFmtId="49" fontId="73" fillId="0" borderId="11" xfId="0" applyNumberFormat="1" applyFont="1" applyFill="1" applyBorder="1" applyProtection="1">
      <protection locked="0"/>
    </xf>
    <xf numFmtId="0" fontId="73" fillId="0" borderId="24" xfId="0" applyFont="1" applyBorder="1" applyAlignment="1" applyProtection="1">
      <alignment horizontal="center" vertical="center"/>
      <protection locked="0"/>
    </xf>
    <xf numFmtId="0" fontId="73" fillId="24" borderId="11" xfId="0" applyFont="1" applyFill="1" applyBorder="1" applyAlignment="1" applyProtection="1">
      <alignment horizontal="center"/>
      <protection locked="0"/>
    </xf>
    <xf numFmtId="0" fontId="73" fillId="24" borderId="11" xfId="0" applyFont="1" applyFill="1" applyBorder="1" applyProtection="1">
      <protection locked="0"/>
    </xf>
    <xf numFmtId="0" fontId="73" fillId="24" borderId="21" xfId="0" applyFont="1" applyFill="1" applyBorder="1" applyAlignment="1" applyProtection="1">
      <alignment horizontal="center" vertical="center"/>
      <protection locked="0"/>
    </xf>
    <xf numFmtId="49" fontId="73" fillId="0" borderId="11" xfId="0" applyNumberFormat="1" applyFont="1" applyBorder="1" applyProtection="1">
      <protection locked="0"/>
    </xf>
    <xf numFmtId="0" fontId="74" fillId="24" borderId="24" xfId="0" applyFont="1" applyFill="1" applyBorder="1" applyAlignment="1" applyProtection="1">
      <alignment horizontal="center" vertical="center"/>
      <protection locked="0"/>
    </xf>
    <xf numFmtId="0" fontId="74" fillId="24" borderId="21" xfId="0" applyFont="1" applyFill="1" applyBorder="1" applyAlignment="1" applyProtection="1">
      <alignment horizontal="center" vertical="center"/>
      <protection locked="0"/>
    </xf>
    <xf numFmtId="0" fontId="73" fillId="24" borderId="16" xfId="0" applyFont="1" applyFill="1" applyBorder="1" applyProtection="1">
      <protection locked="0"/>
    </xf>
    <xf numFmtId="0" fontId="73" fillId="0" borderId="16" xfId="0" applyFont="1" applyBorder="1" applyAlignment="1" applyProtection="1">
      <alignment horizontal="center"/>
      <protection locked="0"/>
    </xf>
    <xf numFmtId="0" fontId="73" fillId="0" borderId="16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73" fillId="0" borderId="11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0" fillId="0" borderId="0" xfId="0" applyAlignment="1">
      <alignment horizontal="center" vertical="center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26" fillId="0" borderId="21" xfId="0" applyFont="1" applyFill="1" applyBorder="1" applyAlignment="1" applyProtection="1">
      <alignment horizontal="center"/>
      <protection locked="0"/>
    </xf>
    <xf numFmtId="0" fontId="126" fillId="0" borderId="23" xfId="0" applyFont="1" applyFill="1" applyBorder="1" applyAlignment="1" applyProtection="1">
      <alignment horizontal="center"/>
      <protection locked="0"/>
    </xf>
    <xf numFmtId="0" fontId="33" fillId="0" borderId="41" xfId="0" applyFont="1" applyFill="1" applyBorder="1" applyAlignment="1">
      <alignment horizontal="center" vertical="center"/>
    </xf>
    <xf numFmtId="0" fontId="14" fillId="0" borderId="98" xfId="0" applyFont="1" applyFill="1" applyBorder="1" applyAlignment="1" applyProtection="1">
      <alignment horizontal="center" vertical="center"/>
      <protection locked="0"/>
    </xf>
    <xf numFmtId="0" fontId="14" fillId="0" borderId="103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left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99" xfId="0" applyFont="1" applyFill="1" applyBorder="1" applyAlignment="1" applyProtection="1">
      <alignment horizontal="center" vertical="center"/>
      <protection locked="0"/>
    </xf>
    <xf numFmtId="0" fontId="14" fillId="0" borderId="22" xfId="0" applyFont="1" applyFill="1" applyBorder="1" applyAlignment="1" applyProtection="1">
      <alignment horizontal="left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126" fillId="0" borderId="54" xfId="0" applyFont="1" applyFill="1" applyBorder="1" applyAlignment="1" applyProtection="1">
      <alignment horizontal="center" vertical="center"/>
      <protection locked="0"/>
    </xf>
    <xf numFmtId="0" fontId="126" fillId="0" borderId="30" xfId="0" applyFont="1" applyFill="1" applyBorder="1" applyAlignment="1" applyProtection="1">
      <alignment vertical="center"/>
      <protection locked="0"/>
    </xf>
    <xf numFmtId="0" fontId="126" fillId="0" borderId="31" xfId="0" applyFont="1" applyFill="1" applyBorder="1" applyAlignment="1" applyProtection="1">
      <alignment horizontal="center" vertical="center"/>
      <protection locked="0"/>
    </xf>
    <xf numFmtId="0" fontId="126" fillId="0" borderId="34" xfId="0" applyFont="1" applyFill="1" applyBorder="1" applyAlignment="1" applyProtection="1">
      <alignment horizontal="center"/>
      <protection locked="0"/>
    </xf>
    <xf numFmtId="0" fontId="14" fillId="0" borderId="34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26" fillId="0" borderId="41" xfId="0" applyFont="1" applyFill="1" applyBorder="1" applyAlignment="1" applyProtection="1">
      <alignment horizontal="center"/>
      <protection locked="0"/>
    </xf>
    <xf numFmtId="0" fontId="33" fillId="36" borderId="41" xfId="0" applyFont="1" applyFill="1" applyBorder="1" applyAlignment="1">
      <alignment horizontal="center" vertical="center"/>
    </xf>
    <xf numFmtId="0" fontId="126" fillId="36" borderId="54" xfId="0" applyFont="1" applyFill="1" applyBorder="1" applyAlignment="1" applyProtection="1">
      <alignment horizontal="center" vertical="center"/>
      <protection locked="0"/>
    </xf>
    <xf numFmtId="0" fontId="126" fillId="36" borderId="30" xfId="0" applyFont="1" applyFill="1" applyBorder="1" applyAlignment="1" applyProtection="1">
      <alignment horizontal="left" vertical="center"/>
      <protection locked="0"/>
    </xf>
    <xf numFmtId="0" fontId="126" fillId="36" borderId="103" xfId="0" applyFont="1" applyFill="1" applyBorder="1" applyAlignment="1" applyProtection="1">
      <alignment horizontal="center"/>
      <protection locked="0"/>
    </xf>
    <xf numFmtId="0" fontId="126" fillId="36" borderId="33" xfId="0" applyFont="1" applyFill="1" applyBorder="1" applyProtection="1">
      <protection locked="0"/>
    </xf>
    <xf numFmtId="0" fontId="126" fillId="36" borderId="98" xfId="0" applyFont="1" applyFill="1" applyBorder="1" applyAlignment="1" applyProtection="1">
      <alignment horizontal="center"/>
      <protection locked="0"/>
    </xf>
    <xf numFmtId="0" fontId="126" fillId="36" borderId="11" xfId="0" applyFont="1" applyFill="1" applyBorder="1" applyProtection="1">
      <protection locked="0"/>
    </xf>
    <xf numFmtId="0" fontId="126" fillId="36" borderId="99" xfId="0" applyFont="1" applyFill="1" applyBorder="1" applyAlignment="1" applyProtection="1">
      <alignment horizontal="center"/>
      <protection locked="0"/>
    </xf>
    <xf numFmtId="0" fontId="126" fillId="36" borderId="22" xfId="0" applyFont="1" applyFill="1" applyBorder="1" applyProtection="1">
      <protection locked="0"/>
    </xf>
    <xf numFmtId="0" fontId="14" fillId="36" borderId="103" xfId="0" applyFont="1" applyFill="1" applyBorder="1" applyAlignment="1" applyProtection="1">
      <alignment horizontal="center"/>
      <protection locked="0"/>
    </xf>
    <xf numFmtId="0" fontId="14" fillId="36" borderId="33" xfId="0" applyFont="1" applyFill="1" applyBorder="1" applyProtection="1">
      <protection locked="0"/>
    </xf>
    <xf numFmtId="0" fontId="33" fillId="37" borderId="41" xfId="0" applyFont="1" applyFill="1" applyBorder="1" applyAlignment="1">
      <alignment horizontal="center" vertical="center"/>
    </xf>
    <xf numFmtId="0" fontId="14" fillId="37" borderId="41" xfId="0" applyFont="1" applyFill="1" applyBorder="1" applyAlignment="1" applyProtection="1">
      <alignment horizontal="center"/>
      <protection locked="0"/>
    </xf>
    <xf numFmtId="0" fontId="14" fillId="37" borderId="41" xfId="0" applyFont="1" applyFill="1" applyBorder="1" applyProtection="1">
      <protection locked="0"/>
    </xf>
    <xf numFmtId="0" fontId="126" fillId="37" borderId="41" xfId="0" applyFont="1" applyFill="1" applyBorder="1" applyAlignment="1" applyProtection="1">
      <alignment horizontal="center"/>
      <protection locked="0"/>
    </xf>
    <xf numFmtId="0" fontId="126" fillId="37" borderId="41" xfId="0" applyFont="1" applyFill="1" applyBorder="1" applyProtection="1">
      <protection locked="0"/>
    </xf>
    <xf numFmtId="0" fontId="33" fillId="38" borderId="41" xfId="0" applyFont="1" applyFill="1" applyBorder="1" applyAlignment="1">
      <alignment horizontal="center" vertical="center"/>
    </xf>
    <xf numFmtId="0" fontId="14" fillId="38" borderId="41" xfId="0" applyFont="1" applyFill="1" applyBorder="1" applyAlignment="1" applyProtection="1">
      <alignment horizontal="center"/>
      <protection locked="0"/>
    </xf>
    <xf numFmtId="0" fontId="14" fillId="38" borderId="41" xfId="0" applyFont="1" applyFill="1" applyBorder="1" applyProtection="1">
      <protection locked="0"/>
    </xf>
    <xf numFmtId="0" fontId="126" fillId="38" borderId="41" xfId="0" applyFont="1" applyFill="1" applyBorder="1" applyAlignment="1" applyProtection="1">
      <alignment horizontal="center"/>
      <protection locked="0"/>
    </xf>
    <xf numFmtId="0" fontId="126" fillId="38" borderId="41" xfId="0" applyFont="1" applyFill="1" applyBorder="1" applyProtection="1">
      <protection locked="0"/>
    </xf>
    <xf numFmtId="0" fontId="33" fillId="0" borderId="100" xfId="0" applyFont="1" applyFill="1" applyBorder="1" applyAlignment="1">
      <alignment horizontal="center" vertical="center"/>
    </xf>
    <xf numFmtId="0" fontId="127" fillId="29" borderId="101" xfId="0" applyFont="1" applyFill="1" applyBorder="1" applyAlignment="1">
      <alignment horizontal="center" vertical="center"/>
    </xf>
    <xf numFmtId="0" fontId="1" fillId="38" borderId="101" xfId="0" applyFont="1" applyFill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38" borderId="10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29" borderId="0" xfId="0" applyFill="1" applyAlignment="1">
      <alignment horizontal="center" vertical="center"/>
    </xf>
    <xf numFmtId="0" fontId="73" fillId="0" borderId="10" xfId="0" applyFont="1" applyBorder="1" applyAlignment="1" applyProtection="1">
      <alignment horizontal="center" vertical="center" wrapText="1"/>
      <protection locked="0"/>
    </xf>
    <xf numFmtId="0" fontId="73" fillId="0" borderId="10" xfId="0" applyFont="1" applyFill="1" applyBorder="1" applyProtection="1">
      <protection locked="0"/>
    </xf>
    <xf numFmtId="0" fontId="73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/>
    <xf numFmtId="0" fontId="8" fillId="0" borderId="0" xfId="0" applyFont="1" applyFill="1" applyProtection="1"/>
    <xf numFmtId="0" fontId="8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Protection="1"/>
    <xf numFmtId="0" fontId="4" fillId="0" borderId="0" xfId="0" applyFont="1" applyFill="1" applyBorder="1" applyProtection="1"/>
    <xf numFmtId="0" fontId="9" fillId="0" borderId="0" xfId="0" applyFont="1" applyProtection="1"/>
    <xf numFmtId="0" fontId="9" fillId="0" borderId="0" xfId="0" applyFont="1" applyBorder="1" applyProtection="1"/>
    <xf numFmtId="0" fontId="5" fillId="0" borderId="0" xfId="0" applyFont="1" applyProtection="1"/>
    <xf numFmtId="0" fontId="9" fillId="0" borderId="5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39" fillId="0" borderId="0" xfId="0" applyFont="1" applyAlignment="1" applyProtection="1">
      <alignment vertical="center"/>
    </xf>
    <xf numFmtId="0" fontId="39" fillId="0" borderId="32" xfId="0" applyFont="1" applyBorder="1" applyAlignment="1" applyProtection="1">
      <alignment horizontal="center"/>
    </xf>
    <xf numFmtId="0" fontId="39" fillId="0" borderId="33" xfId="0" applyFont="1" applyBorder="1" applyAlignment="1" applyProtection="1">
      <alignment horizontal="center"/>
    </xf>
    <xf numFmtId="0" fontId="39" fillId="0" borderId="34" xfId="0" applyFont="1" applyBorder="1" applyAlignment="1" applyProtection="1">
      <alignment horizontal="center"/>
    </xf>
    <xf numFmtId="0" fontId="39" fillId="0" borderId="0" xfId="0" applyFont="1" applyProtection="1"/>
    <xf numFmtId="0" fontId="3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95" fillId="0" borderId="26" xfId="0" applyFont="1" applyBorder="1" applyAlignment="1" applyProtection="1">
      <alignment horizontal="center" wrapText="1"/>
    </xf>
    <xf numFmtId="0" fontId="73" fillId="0" borderId="11" xfId="0" applyFont="1" applyFill="1" applyBorder="1" applyAlignment="1" applyProtection="1">
      <alignment horizontal="center"/>
    </xf>
    <xf numFmtId="0" fontId="73" fillId="0" borderId="0" xfId="0" applyFont="1" applyProtection="1"/>
    <xf numFmtId="0" fontId="73" fillId="0" borderId="26" xfId="0" applyFont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/>
    </xf>
    <xf numFmtId="0" fontId="8" fillId="0" borderId="0" xfId="0" applyFont="1" applyProtection="1"/>
    <xf numFmtId="0" fontId="74" fillId="0" borderId="0" xfId="0" applyFont="1" applyBorder="1" applyAlignment="1" applyProtection="1">
      <alignment horizontal="center" vertical="center"/>
    </xf>
    <xf numFmtId="49" fontId="0" fillId="0" borderId="0" xfId="0" applyNumberFormat="1" applyProtection="1"/>
    <xf numFmtId="49" fontId="80" fillId="0" borderId="0" xfId="0" applyNumberFormat="1" applyFont="1" applyAlignment="1" applyProtection="1">
      <alignment horizontal="center"/>
    </xf>
    <xf numFmtId="0" fontId="48" fillId="0" borderId="0" xfId="0" applyFont="1" applyProtection="1"/>
    <xf numFmtId="49" fontId="0" fillId="0" borderId="0" xfId="0" applyNumberFormat="1" applyAlignment="1" applyProtection="1">
      <alignment horizontal="center"/>
    </xf>
    <xf numFmtId="49" fontId="81" fillId="0" borderId="0" xfId="0" applyNumberFormat="1" applyFont="1" applyAlignment="1" applyProtection="1">
      <alignment horizontal="center"/>
    </xf>
    <xf numFmtId="0" fontId="79" fillId="0" borderId="0" xfId="0" applyFont="1" applyProtection="1"/>
    <xf numFmtId="0" fontId="74" fillId="0" borderId="0" xfId="0" applyFont="1" applyFill="1" applyBorder="1" applyAlignment="1" applyProtection="1">
      <alignment horizontal="center" vertical="center"/>
    </xf>
    <xf numFmtId="0" fontId="73" fillId="0" borderId="0" xfId="0" applyFont="1" applyBorder="1" applyProtection="1"/>
    <xf numFmtId="0" fontId="73" fillId="0" borderId="26" xfId="0" applyFont="1" applyFill="1" applyBorder="1" applyAlignment="1" applyProtection="1">
      <alignment horizontal="center" wrapText="1"/>
    </xf>
    <xf numFmtId="0" fontId="73" fillId="0" borderId="11" xfId="0" applyFont="1" applyFill="1" applyBorder="1" applyProtection="1"/>
    <xf numFmtId="0" fontId="73" fillId="0" borderId="11" xfId="0" applyFont="1" applyBorder="1" applyAlignment="1" applyProtection="1">
      <alignment horizontal="center"/>
    </xf>
    <xf numFmtId="0" fontId="73" fillId="0" borderId="11" xfId="0" applyFont="1" applyBorder="1" applyProtection="1"/>
    <xf numFmtId="0" fontId="73" fillId="0" borderId="21" xfId="0" applyFont="1" applyBorder="1" applyAlignment="1" applyProtection="1">
      <alignment horizontal="center"/>
    </xf>
    <xf numFmtId="0" fontId="73" fillId="0" borderId="0" xfId="0" applyFont="1" applyBorder="1" applyAlignment="1" applyProtection="1">
      <alignment horizontal="center"/>
    </xf>
    <xf numFmtId="0" fontId="74" fillId="0" borderId="21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 indent="1"/>
    </xf>
    <xf numFmtId="0" fontId="8" fillId="0" borderId="0" xfId="0" applyFont="1" applyAlignment="1" applyProtection="1">
      <alignment horizontal="right" indent="1"/>
    </xf>
    <xf numFmtId="0" fontId="8" fillId="0" borderId="45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vertical="center" inden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4" xfId="0" applyFont="1" applyBorder="1" applyAlignment="1" applyProtection="1">
      <alignment horizontal="center"/>
    </xf>
    <xf numFmtId="0" fontId="4" fillId="0" borderId="77" xfId="44" applyFont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49" fontId="86" fillId="0" borderId="11" xfId="0" applyNumberFormat="1" applyFont="1" applyFill="1" applyBorder="1" applyAlignment="1" applyProtection="1">
      <alignment horizontal="center"/>
    </xf>
    <xf numFmtId="0" fontId="86" fillId="0" borderId="11" xfId="0" applyFont="1" applyFill="1" applyBorder="1" applyProtection="1"/>
    <xf numFmtId="0" fontId="74" fillId="0" borderId="21" xfId="0" applyFont="1" applyFill="1" applyBorder="1" applyAlignment="1" applyProtection="1">
      <alignment horizontal="center" vertical="center"/>
    </xf>
    <xf numFmtId="0" fontId="4" fillId="0" borderId="77" xfId="45" applyFont="1" applyBorder="1" applyAlignment="1" applyProtection="1">
      <alignment horizontal="center" vertical="center" wrapText="1"/>
    </xf>
    <xf numFmtId="0" fontId="40" fillId="0" borderId="0" xfId="0" applyFont="1" applyFill="1" applyBorder="1" applyAlignment="1" applyProtection="1">
      <alignment horizontal="center" wrapText="1"/>
    </xf>
    <xf numFmtId="49" fontId="85" fillId="0" borderId="0" xfId="0" applyNumberFormat="1" applyFont="1" applyFill="1" applyBorder="1" applyAlignment="1" applyProtection="1">
      <alignment horizontal="center"/>
    </xf>
    <xf numFmtId="0" fontId="85" fillId="0" borderId="0" xfId="0" applyFont="1" applyFill="1" applyBorder="1" applyProtection="1"/>
    <xf numFmtId="0" fontId="34" fillId="0" borderId="0" xfId="0" applyFont="1" applyBorder="1" applyAlignment="1" applyProtection="1">
      <alignment horizontal="center" vertical="center" wrapText="1"/>
    </xf>
    <xf numFmtId="0" fontId="47" fillId="0" borderId="0" xfId="0" applyFont="1" applyBorder="1" applyAlignment="1" applyProtection="1">
      <alignment horizontal="left" indent="1"/>
    </xf>
    <xf numFmtId="49" fontId="86" fillId="0" borderId="0" xfId="0" applyNumberFormat="1" applyFont="1" applyFill="1" applyBorder="1" applyAlignment="1" applyProtection="1">
      <alignment horizontal="center"/>
    </xf>
    <xf numFmtId="0" fontId="86" fillId="0" borderId="0" xfId="0" applyFont="1" applyFill="1" applyBorder="1" applyProtection="1"/>
    <xf numFmtId="0" fontId="50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horizontal="left" indent="1"/>
    </xf>
    <xf numFmtId="0" fontId="73" fillId="0" borderId="77" xfId="0" applyFont="1" applyFill="1" applyBorder="1" applyAlignment="1" applyProtection="1">
      <alignment horizontal="center"/>
    </xf>
    <xf numFmtId="49" fontId="87" fillId="0" borderId="0" xfId="0" applyNumberFormat="1" applyFont="1" applyFill="1" applyBorder="1" applyAlignment="1" applyProtection="1">
      <alignment horizontal="center"/>
    </xf>
    <xf numFmtId="0" fontId="87" fillId="0" borderId="0" xfId="0" applyFont="1" applyFill="1" applyBorder="1" applyProtection="1"/>
    <xf numFmtId="0" fontId="4" fillId="0" borderId="77" xfId="44" applyFont="1" applyFill="1" applyBorder="1" applyAlignment="1" applyProtection="1">
      <alignment horizont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47" fillId="24" borderId="0" xfId="0" applyFont="1" applyFill="1" applyBorder="1" applyAlignment="1" applyProtection="1">
      <alignment horizontal="left" indent="1"/>
    </xf>
    <xf numFmtId="0" fontId="73" fillId="0" borderId="0" xfId="0" applyFont="1" applyFill="1" applyProtection="1"/>
    <xf numFmtId="0" fontId="50" fillId="0" borderId="0" xfId="0" applyFont="1" applyBorder="1" applyAlignment="1" applyProtection="1">
      <alignment horizontal="center" vertical="center"/>
    </xf>
    <xf numFmtId="0" fontId="50" fillId="0" borderId="0" xfId="0" applyFont="1" applyBorder="1" applyAlignment="1" applyProtection="1">
      <alignment horizontal="left" vertical="center" indent="1"/>
    </xf>
    <xf numFmtId="0" fontId="44" fillId="0" borderId="0" xfId="0" applyFont="1" applyBorder="1" applyAlignment="1" applyProtection="1">
      <alignment horizontal="center" vertical="center"/>
    </xf>
    <xf numFmtId="0" fontId="40" fillId="0" borderId="42" xfId="0" applyFont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58" fillId="0" borderId="0" xfId="37" applyFont="1" applyFill="1" applyBorder="1" applyAlignment="1" applyProtection="1">
      <alignment horizontal="left" vertical="center" indent="1"/>
    </xf>
    <xf numFmtId="0" fontId="40" fillId="0" borderId="0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right" indent="1"/>
    </xf>
    <xf numFmtId="0" fontId="4" fillId="0" borderId="0" xfId="0" applyFont="1" applyAlignment="1" applyProtection="1">
      <alignment horizontal="right" indent="1"/>
    </xf>
    <xf numFmtId="0" fontId="0" fillId="0" borderId="0" xfId="0" applyBorder="1" applyProtection="1"/>
    <xf numFmtId="0" fontId="0" fillId="0" borderId="0" xfId="0" applyBorder="1" applyAlignment="1" applyProtection="1">
      <alignment horizontal="right" indent="1"/>
    </xf>
    <xf numFmtId="0" fontId="4" fillId="0" borderId="45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31" xfId="0" applyFont="1" applyBorder="1" applyAlignment="1" applyProtection="1">
      <alignment horizontal="center"/>
    </xf>
    <xf numFmtId="0" fontId="40" fillId="0" borderId="26" xfId="0" applyFont="1" applyBorder="1" applyAlignment="1" applyProtection="1">
      <alignment horizontal="center" wrapText="1"/>
    </xf>
    <xf numFmtId="0" fontId="120" fillId="0" borderId="77" xfId="0" applyFont="1" applyFill="1" applyBorder="1" applyAlignment="1" applyProtection="1">
      <alignment horizontal="center" wrapText="1"/>
    </xf>
    <xf numFmtId="0" fontId="121" fillId="0" borderId="0" xfId="0" applyFont="1" applyFill="1" applyProtection="1"/>
    <xf numFmtId="0" fontId="122" fillId="0" borderId="26" xfId="0" applyFont="1" applyFill="1" applyBorder="1" applyAlignment="1" applyProtection="1">
      <alignment horizontal="center" wrapText="1"/>
    </xf>
    <xf numFmtId="0" fontId="34" fillId="0" borderId="77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wrapText="1"/>
    </xf>
    <xf numFmtId="49" fontId="85" fillId="0" borderId="0" xfId="0" applyNumberFormat="1" applyFont="1" applyBorder="1" applyAlignment="1" applyProtection="1">
      <alignment horizontal="center"/>
    </xf>
    <xf numFmtId="0" fontId="85" fillId="0" borderId="0" xfId="0" applyFont="1" applyBorder="1" applyProtection="1"/>
    <xf numFmtId="49" fontId="86" fillId="0" borderId="0" xfId="0" applyNumberFormat="1" applyFont="1" applyBorder="1" applyAlignment="1" applyProtection="1">
      <alignment horizontal="center"/>
    </xf>
    <xf numFmtId="0" fontId="86" fillId="0" borderId="0" xfId="0" applyFont="1" applyBorder="1" applyProtection="1"/>
    <xf numFmtId="0" fontId="86" fillId="24" borderId="0" xfId="0" applyFont="1" applyFill="1" applyBorder="1" applyProtection="1"/>
    <xf numFmtId="0" fontId="103" fillId="0" borderId="0" xfId="0" applyFont="1" applyFill="1" applyBorder="1" applyAlignment="1" applyProtection="1">
      <alignment horizontal="center" wrapText="1"/>
    </xf>
    <xf numFmtId="49" fontId="87" fillId="0" borderId="0" xfId="0" applyNumberFormat="1" applyFont="1" applyBorder="1" applyAlignment="1" applyProtection="1">
      <alignment horizontal="center"/>
    </xf>
    <xf numFmtId="0" fontId="87" fillId="0" borderId="0" xfId="0" applyFont="1" applyBorder="1" applyProtection="1"/>
    <xf numFmtId="0" fontId="40" fillId="0" borderId="77" xfId="0" applyFont="1" applyBorder="1" applyAlignment="1" applyProtection="1">
      <alignment horizontal="center"/>
    </xf>
    <xf numFmtId="0" fontId="41" fillId="0" borderId="77" xfId="0" applyFont="1" applyBorder="1" applyAlignment="1" applyProtection="1">
      <alignment horizontal="center"/>
    </xf>
    <xf numFmtId="0" fontId="120" fillId="0" borderId="77" xfId="44" applyFont="1" applyFill="1" applyBorder="1" applyAlignment="1" applyProtection="1">
      <alignment horizontal="center" wrapText="1"/>
    </xf>
    <xf numFmtId="0" fontId="73" fillId="0" borderId="0" xfId="0" applyFont="1" applyFill="1" applyBorder="1" applyAlignment="1" applyProtection="1">
      <alignment horizontal="center" vertical="center" wrapText="1"/>
    </xf>
    <xf numFmtId="0" fontId="73" fillId="0" borderId="0" xfId="0" applyFont="1" applyFill="1" applyBorder="1" applyAlignment="1" applyProtection="1">
      <alignment horizontal="left" vertical="center"/>
    </xf>
    <xf numFmtId="0" fontId="34" fillId="0" borderId="77" xfId="44" applyFont="1" applyFill="1" applyBorder="1" applyAlignment="1" applyProtection="1">
      <alignment horizontal="center" wrapText="1"/>
    </xf>
    <xf numFmtId="0" fontId="4" fillId="0" borderId="77" xfId="0" applyFont="1" applyBorder="1" applyAlignment="1" applyProtection="1">
      <alignment horizontal="center"/>
    </xf>
    <xf numFmtId="0" fontId="40" fillId="0" borderId="28" xfId="0" applyFont="1" applyBorder="1" applyAlignment="1" applyProtection="1">
      <alignment horizontal="center" wrapText="1"/>
    </xf>
    <xf numFmtId="0" fontId="40" fillId="0" borderId="26" xfId="0" applyFont="1" applyFill="1" applyBorder="1" applyAlignment="1" applyProtection="1">
      <alignment horizontal="center" wrapText="1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23" xfId="0" applyFont="1" applyBorder="1" applyAlignment="1" applyProtection="1">
      <alignment horizontal="center" vertical="center" wrapText="1"/>
    </xf>
    <xf numFmtId="1" fontId="4" fillId="0" borderId="42" xfId="0" applyNumberFormat="1" applyFont="1" applyFill="1" applyBorder="1" applyAlignment="1" applyProtection="1">
      <alignment horizontal="center"/>
    </xf>
    <xf numFmtId="0" fontId="13" fillId="0" borderId="37" xfId="0" applyFont="1" applyBorder="1" applyAlignment="1" applyProtection="1">
      <alignment horizontal="center" vertical="center" wrapText="1"/>
    </xf>
    <xf numFmtId="0" fontId="13" fillId="0" borderId="37" xfId="0" applyFont="1" applyBorder="1" applyAlignment="1" applyProtection="1">
      <alignment vertical="center" wrapText="1"/>
    </xf>
    <xf numFmtId="0" fontId="13" fillId="0" borderId="2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49" fillId="0" borderId="0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9" fillId="0" borderId="0" xfId="0" applyFont="1" applyFill="1" applyProtection="1"/>
    <xf numFmtId="0" fontId="74" fillId="0" borderId="11" xfId="0" applyFont="1" applyBorder="1" applyAlignment="1" applyProtection="1">
      <alignment horizontal="center" vertical="center"/>
    </xf>
    <xf numFmtId="0" fontId="34" fillId="0" borderId="77" xfId="0" applyFont="1" applyBorder="1" applyAlignment="1" applyProtection="1">
      <alignment horizontal="center" wrapText="1"/>
    </xf>
    <xf numFmtId="0" fontId="52" fillId="0" borderId="0" xfId="0" applyFont="1" applyFill="1" applyBorder="1" applyAlignment="1" applyProtection="1">
      <alignment horizontal="left" indent="1"/>
    </xf>
    <xf numFmtId="0" fontId="44" fillId="0" borderId="0" xfId="0" applyFont="1" applyFill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left" indent="1"/>
    </xf>
    <xf numFmtId="0" fontId="51" fillId="0" borderId="0" xfId="0" applyFont="1" applyFill="1" applyBorder="1" applyAlignment="1" applyProtection="1">
      <alignment horizontal="left" indent="1"/>
    </xf>
    <xf numFmtId="0" fontId="47" fillId="0" borderId="0" xfId="0" applyFont="1" applyFill="1" applyBorder="1" applyAlignment="1" applyProtection="1">
      <alignment horizontal="left" indent="1"/>
    </xf>
    <xf numFmtId="49" fontId="86" fillId="0" borderId="11" xfId="0" applyNumberFormat="1" applyFont="1" applyBorder="1" applyAlignment="1" applyProtection="1">
      <alignment horizontal="center"/>
    </xf>
    <xf numFmtId="0" fontId="86" fillId="0" borderId="11" xfId="0" applyFont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55" fillId="0" borderId="0" xfId="0" applyFont="1" applyFill="1" applyBorder="1" applyAlignment="1" applyProtection="1">
      <alignment horizontal="left" indent="1"/>
    </xf>
    <xf numFmtId="0" fontId="34" fillId="0" borderId="0" xfId="0" applyFont="1" applyFill="1" applyBorder="1" applyAlignment="1" applyProtection="1">
      <alignment horizontal="center" vertical="center"/>
    </xf>
    <xf numFmtId="0" fontId="73" fillId="34" borderId="11" xfId="0" applyFont="1" applyFill="1" applyBorder="1" applyAlignment="1" applyProtection="1">
      <alignment horizontal="center"/>
    </xf>
    <xf numFmtId="0" fontId="34" fillId="0" borderId="77" xfId="44" applyFont="1" applyBorder="1" applyAlignment="1" applyProtection="1">
      <alignment horizontal="center" wrapText="1"/>
    </xf>
    <xf numFmtId="0" fontId="50" fillId="0" borderId="0" xfId="0" applyFont="1" applyFill="1" applyBorder="1" applyAlignment="1" applyProtection="1">
      <alignment horizontal="center" vertical="center"/>
    </xf>
    <xf numFmtId="0" fontId="50" fillId="0" borderId="0" xfId="0" applyFont="1" applyFill="1" applyBorder="1" applyAlignment="1" applyProtection="1">
      <alignment horizontal="left" vertical="center" indent="1"/>
    </xf>
    <xf numFmtId="49" fontId="85" fillId="0" borderId="11" xfId="0" applyNumberFormat="1" applyFont="1" applyBorder="1" applyAlignment="1" applyProtection="1">
      <alignment horizontal="center"/>
    </xf>
    <xf numFmtId="0" fontId="85" fillId="0" borderId="11" xfId="0" applyFont="1" applyBorder="1" applyProtection="1"/>
    <xf numFmtId="0" fontId="48" fillId="0" borderId="0" xfId="0" applyFont="1" applyFill="1" applyBorder="1" applyAlignment="1" applyProtection="1">
      <alignment horizontal="center" vertical="center"/>
    </xf>
    <xf numFmtId="0" fontId="56" fillId="0" borderId="0" xfId="0" applyFont="1" applyFill="1" applyBorder="1" applyAlignment="1" applyProtection="1">
      <alignment horizontal="left" indent="1"/>
    </xf>
    <xf numFmtId="0" fontId="74" fillId="26" borderId="21" xfId="0" applyFont="1" applyFill="1" applyBorder="1" applyAlignment="1" applyProtection="1">
      <alignment horizontal="center" vertical="center"/>
    </xf>
    <xf numFmtId="0" fontId="45" fillId="0" borderId="0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left" vertical="center" indent="1"/>
    </xf>
    <xf numFmtId="0" fontId="34" fillId="0" borderId="11" xfId="0" applyFont="1" applyBorder="1" applyAlignment="1" applyProtection="1">
      <alignment horizontal="center" vertical="center" wrapText="1"/>
    </xf>
    <xf numFmtId="0" fontId="71" fillId="0" borderId="11" xfId="0" applyFont="1" applyBorder="1" applyAlignment="1" applyProtection="1">
      <alignment horizontal="left" vertical="center"/>
    </xf>
    <xf numFmtId="0" fontId="72" fillId="0" borderId="21" xfId="0" applyFont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center" vertical="center"/>
    </xf>
    <xf numFmtId="0" fontId="49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right" indent="1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indent="1"/>
    </xf>
    <xf numFmtId="0" fontId="12" fillId="0" borderId="0" xfId="0" applyFont="1" applyProtection="1"/>
    <xf numFmtId="0" fontId="12" fillId="0" borderId="0" xfId="0" applyFont="1" applyBorder="1" applyProtection="1"/>
    <xf numFmtId="0" fontId="9" fillId="0" borderId="18" xfId="0" applyFont="1" applyBorder="1" applyAlignment="1" applyProtection="1">
      <alignment horizontal="center"/>
    </xf>
    <xf numFmtId="0" fontId="4" fillId="0" borderId="44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56" xfId="0" applyFont="1" applyBorder="1" applyProtection="1"/>
    <xf numFmtId="0" fontId="4" fillId="0" borderId="55" xfId="0" applyFont="1" applyBorder="1" applyProtection="1"/>
    <xf numFmtId="0" fontId="4" fillId="0" borderId="62" xfId="0" applyFont="1" applyBorder="1" applyProtection="1"/>
    <xf numFmtId="0" fontId="4" fillId="0" borderId="53" xfId="0" applyFont="1" applyBorder="1" applyAlignment="1" applyProtection="1">
      <alignment horizontal="center"/>
    </xf>
    <xf numFmtId="49" fontId="73" fillId="0" borderId="11" xfId="0" applyNumberFormat="1" applyFont="1" applyFill="1" applyBorder="1" applyAlignment="1" applyProtection="1">
      <alignment horizontal="center"/>
    </xf>
    <xf numFmtId="0" fontId="4" fillId="0" borderId="49" xfId="0" applyFont="1" applyBorder="1" applyAlignment="1" applyProtection="1">
      <alignment horizontal="center"/>
    </xf>
    <xf numFmtId="0" fontId="105" fillId="0" borderId="11" xfId="0" applyFont="1" applyFill="1" applyBorder="1" applyAlignment="1" applyProtection="1">
      <alignment horizontal="center" vertical="center" wrapText="1"/>
    </xf>
    <xf numFmtId="0" fontId="106" fillId="0" borderId="11" xfId="0" applyFont="1" applyFill="1" applyBorder="1" applyAlignment="1" applyProtection="1">
      <alignment horizontal="left" vertical="center"/>
    </xf>
    <xf numFmtId="0" fontId="107" fillId="0" borderId="11" xfId="0" applyFont="1" applyFill="1" applyBorder="1" applyAlignment="1" applyProtection="1">
      <alignment horizontal="center"/>
    </xf>
    <xf numFmtId="0" fontId="107" fillId="0" borderId="11" xfId="0" applyFont="1" applyFill="1" applyBorder="1" applyProtection="1"/>
    <xf numFmtId="0" fontId="108" fillId="0" borderId="11" xfId="0" applyFont="1" applyFill="1" applyBorder="1" applyAlignment="1" applyProtection="1">
      <alignment horizontal="center"/>
    </xf>
    <xf numFmtId="0" fontId="108" fillId="0" borderId="11" xfId="0" applyFont="1" applyFill="1" applyBorder="1" applyProtection="1"/>
    <xf numFmtId="49" fontId="73" fillId="0" borderId="0" xfId="0" applyNumberFormat="1" applyFont="1" applyBorder="1" applyAlignment="1" applyProtection="1">
      <alignment horizontal="center"/>
    </xf>
    <xf numFmtId="0" fontId="106" fillId="0" borderId="11" xfId="0" applyFont="1" applyFill="1" applyBorder="1" applyProtection="1"/>
    <xf numFmtId="49" fontId="56" fillId="0" borderId="0" xfId="0" applyNumberFormat="1" applyFont="1" applyBorder="1" applyAlignment="1" applyProtection="1">
      <alignment horizontal="center"/>
    </xf>
    <xf numFmtId="0" fontId="56" fillId="0" borderId="0" xfId="0" applyFont="1" applyBorder="1" applyProtection="1"/>
    <xf numFmtId="49" fontId="82" fillId="0" borderId="0" xfId="0" applyNumberFormat="1" applyFont="1" applyBorder="1" applyAlignment="1" applyProtection="1">
      <alignment horizontal="center"/>
    </xf>
    <xf numFmtId="0" fontId="82" fillId="0" borderId="0" xfId="0" applyFont="1" applyBorder="1" applyProtection="1"/>
    <xf numFmtId="0" fontId="109" fillId="0" borderId="12" xfId="0" applyFont="1" applyFill="1" applyBorder="1" applyAlignment="1" applyProtection="1">
      <alignment horizontal="left"/>
    </xf>
    <xf numFmtId="0" fontId="109" fillId="0" borderId="38" xfId="0" applyFont="1" applyFill="1" applyBorder="1" applyAlignment="1" applyProtection="1">
      <alignment horizontal="left"/>
    </xf>
    <xf numFmtId="0" fontId="109" fillId="0" borderId="39" xfId="0" applyFont="1" applyFill="1" applyBorder="1" applyAlignment="1" applyProtection="1">
      <alignment horizontal="left"/>
    </xf>
    <xf numFmtId="0" fontId="4" fillId="0" borderId="11" xfId="0" applyFont="1" applyBorder="1" applyAlignment="1" applyProtection="1">
      <alignment horizontal="center"/>
    </xf>
    <xf numFmtId="49" fontId="73" fillId="0" borderId="11" xfId="0" applyNumberFormat="1" applyFont="1" applyFill="1" applyBorder="1" applyProtection="1"/>
    <xf numFmtId="0" fontId="93" fillId="0" borderId="11" xfId="0" applyFont="1" applyFill="1" applyBorder="1" applyAlignment="1" applyProtection="1">
      <alignment horizontal="center"/>
    </xf>
    <xf numFmtId="0" fontId="93" fillId="0" borderId="11" xfId="0" applyFont="1" applyFill="1" applyBorder="1" applyProtection="1"/>
    <xf numFmtId="0" fontId="92" fillId="0" borderId="11" xfId="0" applyFont="1" applyFill="1" applyBorder="1" applyAlignment="1" applyProtection="1">
      <alignment horizontal="center"/>
    </xf>
    <xf numFmtId="0" fontId="92" fillId="0" borderId="11" xfId="0" applyFont="1" applyFill="1" applyBorder="1" applyProtection="1"/>
    <xf numFmtId="0" fontId="7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Protection="1"/>
    <xf numFmtId="0" fontId="34" fillId="0" borderId="11" xfId="0" applyFont="1" applyFill="1" applyBorder="1" applyAlignment="1" applyProtection="1">
      <alignment horizontal="center" vertical="center" wrapText="1"/>
    </xf>
    <xf numFmtId="0" fontId="71" fillId="0" borderId="11" xfId="0" applyFont="1" applyFill="1" applyBorder="1" applyAlignment="1" applyProtection="1">
      <alignment horizontal="left" vertical="center"/>
    </xf>
    <xf numFmtId="0" fontId="4" fillId="0" borderId="42" xfId="0" applyFont="1" applyBorder="1" applyAlignment="1" applyProtection="1">
      <alignment horizontal="center"/>
    </xf>
    <xf numFmtId="0" fontId="34" fillId="0" borderId="11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left" vertical="center" indent="1"/>
    </xf>
    <xf numFmtId="1" fontId="4" fillId="0" borderId="0" xfId="0" applyNumberFormat="1" applyFont="1" applyBorder="1" applyAlignment="1" applyProtection="1">
      <alignment horizontal="left" indent="1"/>
    </xf>
    <xf numFmtId="0" fontId="59" fillId="0" borderId="0" xfId="0" applyFont="1" applyProtection="1"/>
    <xf numFmtId="0" fontId="60" fillId="0" borderId="0" xfId="0" applyFont="1" applyProtection="1"/>
    <xf numFmtId="0" fontId="60" fillId="0" borderId="0" xfId="0" applyFont="1" applyBorder="1" applyProtection="1"/>
    <xf numFmtId="0" fontId="61" fillId="0" borderId="0" xfId="0" applyFont="1" applyProtection="1"/>
    <xf numFmtId="0" fontId="61" fillId="0" borderId="0" xfId="0" applyFont="1" applyBorder="1" applyProtection="1"/>
    <xf numFmtId="0" fontId="121" fillId="0" borderId="0" xfId="0" applyFont="1" applyProtection="1"/>
    <xf numFmtId="1" fontId="3" fillId="0" borderId="0" xfId="0" applyNumberFormat="1" applyFont="1" applyBorder="1" applyProtection="1"/>
    <xf numFmtId="1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Protection="1"/>
    <xf numFmtId="0" fontId="11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111" fillId="0" borderId="0" xfId="0" applyFont="1" applyBorder="1" applyAlignment="1" applyProtection="1">
      <alignment horizontal="center"/>
    </xf>
    <xf numFmtId="0" fontId="4" fillId="0" borderId="0" xfId="38" applyFont="1" applyBorder="1" applyProtection="1"/>
    <xf numFmtId="0" fontId="9" fillId="0" borderId="28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73" fillId="0" borderId="0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horizontal="left" indent="1"/>
    </xf>
    <xf numFmtId="0" fontId="73" fillId="0" borderId="0" xfId="0" applyFont="1" applyFill="1" applyBorder="1" applyProtection="1"/>
    <xf numFmtId="0" fontId="54" fillId="24" borderId="0" xfId="0" applyFont="1" applyFill="1" applyBorder="1" applyAlignment="1" applyProtection="1">
      <alignment horizontal="center" vertical="center"/>
    </xf>
    <xf numFmtId="0" fontId="53" fillId="24" borderId="0" xfId="0" applyFont="1" applyFill="1" applyBorder="1" applyAlignment="1" applyProtection="1">
      <alignment horizontal="left" indent="1"/>
    </xf>
    <xf numFmtId="0" fontId="7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73" fillId="0" borderId="21" xfId="0" applyFont="1" applyFill="1" applyBorder="1" applyAlignment="1" applyProtection="1">
      <alignment horizontal="center" vertical="center"/>
    </xf>
    <xf numFmtId="49" fontId="56" fillId="0" borderId="11" xfId="0" applyNumberFormat="1" applyFont="1" applyFill="1" applyBorder="1" applyAlignment="1" applyProtection="1">
      <alignment horizontal="center"/>
    </xf>
    <xf numFmtId="0" fontId="56" fillId="0" borderId="11" xfId="0" applyFont="1" applyFill="1" applyBorder="1" applyProtection="1"/>
    <xf numFmtId="49" fontId="73" fillId="0" borderId="11" xfId="0" applyNumberFormat="1" applyFont="1" applyBorder="1" applyAlignment="1" applyProtection="1">
      <alignment horizontal="center"/>
    </xf>
    <xf numFmtId="0" fontId="40" fillId="0" borderId="42" xfId="0" applyFont="1" applyBorder="1" applyAlignment="1" applyProtection="1">
      <alignment horizontal="center" vertical="center" wrapText="1"/>
    </xf>
    <xf numFmtId="0" fontId="72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0" fontId="13" fillId="0" borderId="0" xfId="0" applyFont="1" applyBorder="1" applyAlignment="1" applyProtection="1">
      <alignment horizontal="center" vertical="top" wrapText="1"/>
    </xf>
    <xf numFmtId="0" fontId="65" fillId="0" borderId="0" xfId="0" applyFont="1" applyProtection="1"/>
    <xf numFmtId="0" fontId="64" fillId="0" borderId="0" xfId="0" applyFo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34" xfId="0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49" fontId="82" fillId="0" borderId="16" xfId="0" applyNumberFormat="1" applyFont="1" applyBorder="1" applyAlignment="1" applyProtection="1">
      <alignment horizontal="center"/>
    </xf>
    <xf numFmtId="0" fontId="82" fillId="0" borderId="16" xfId="0" applyFont="1" applyBorder="1" applyProtection="1"/>
    <xf numFmtId="0" fontId="74" fillId="0" borderId="24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top" wrapText="1"/>
    </xf>
    <xf numFmtId="0" fontId="4" fillId="0" borderId="42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1" fontId="4" fillId="0" borderId="22" xfId="0" applyNumberFormat="1" applyFont="1" applyBorder="1" applyAlignment="1" applyProtection="1">
      <alignment horizontal="left" indent="1"/>
    </xf>
    <xf numFmtId="1" fontId="4" fillId="0" borderId="23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 wrapText="1" indent="1"/>
    </xf>
    <xf numFmtId="0" fontId="60" fillId="24" borderId="0" xfId="0" applyFont="1" applyFill="1" applyProtection="1"/>
    <xf numFmtId="0" fontId="4" fillId="24" borderId="0" xfId="0" applyFont="1" applyFill="1" applyProtection="1"/>
    <xf numFmtId="0" fontId="65" fillId="24" borderId="0" xfId="0" applyFont="1" applyFill="1" applyProtection="1"/>
    <xf numFmtId="0" fontId="60" fillId="24" borderId="0" xfId="0" applyFont="1" applyFill="1" applyBorder="1" applyProtection="1"/>
    <xf numFmtId="0" fontId="61" fillId="24" borderId="0" xfId="0" applyFont="1" applyFill="1" applyProtection="1"/>
    <xf numFmtId="0" fontId="4" fillId="24" borderId="0" xfId="0" applyFont="1" applyFill="1" applyBorder="1" applyProtection="1"/>
    <xf numFmtId="0" fontId="9" fillId="24" borderId="0" xfId="0" applyFont="1" applyFill="1" applyProtection="1"/>
    <xf numFmtId="0" fontId="9" fillId="24" borderId="0" xfId="0" applyFont="1" applyFill="1" applyBorder="1" applyProtection="1"/>
    <xf numFmtId="0" fontId="9" fillId="24" borderId="0" xfId="0" applyFont="1" applyFill="1" applyBorder="1" applyAlignment="1" applyProtection="1">
      <alignment horizontal="center"/>
    </xf>
    <xf numFmtId="0" fontId="34" fillId="0" borderId="16" xfId="0" applyFont="1" applyBorder="1" applyAlignment="1" applyProtection="1">
      <alignment horizontal="center" vertical="center" wrapText="1"/>
    </xf>
    <xf numFmtId="0" fontId="71" fillId="0" borderId="16" xfId="0" applyFont="1" applyBorder="1" applyAlignment="1" applyProtection="1">
      <alignment horizontal="left" vertical="center"/>
    </xf>
    <xf numFmtId="0" fontId="72" fillId="0" borderId="24" xfId="0" applyFont="1" applyBorder="1" applyAlignment="1" applyProtection="1">
      <alignment horizontal="center" vertical="center"/>
    </xf>
    <xf numFmtId="0" fontId="9" fillId="0" borderId="89" xfId="0" applyFont="1" applyBorder="1" applyAlignment="1" applyProtection="1">
      <alignment horizontal="center"/>
    </xf>
    <xf numFmtId="0" fontId="104" fillId="0" borderId="90" xfId="0" applyFont="1" applyBorder="1" applyAlignment="1" applyProtection="1">
      <alignment horizontal="center"/>
    </xf>
    <xf numFmtId="0" fontId="104" fillId="0" borderId="91" xfId="0" applyFont="1" applyBorder="1" applyAlignment="1" applyProtection="1">
      <alignment horizontal="center"/>
    </xf>
    <xf numFmtId="0" fontId="4" fillId="24" borderId="0" xfId="0" applyFont="1" applyFill="1" applyBorder="1" applyAlignment="1" applyProtection="1">
      <alignment horizontal="center"/>
    </xf>
    <xf numFmtId="0" fontId="40" fillId="0" borderId="92" xfId="0" applyFont="1" applyBorder="1" applyAlignment="1" applyProtection="1">
      <alignment horizontal="center" wrapText="1"/>
    </xf>
    <xf numFmtId="0" fontId="73" fillId="0" borderId="93" xfId="0" applyFont="1" applyFill="1" applyBorder="1" applyAlignment="1" applyProtection="1">
      <alignment horizontal="center"/>
    </xf>
    <xf numFmtId="0" fontId="73" fillId="0" borderId="93" xfId="0" applyFont="1" applyFill="1" applyBorder="1" applyProtection="1"/>
    <xf numFmtId="0" fontId="73" fillId="0" borderId="94" xfId="0" applyFont="1" applyFill="1" applyBorder="1" applyAlignment="1" applyProtection="1">
      <alignment horizontal="center"/>
    </xf>
    <xf numFmtId="0" fontId="34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left" vertical="center" indent="1"/>
    </xf>
    <xf numFmtId="0" fontId="44" fillId="24" borderId="0" xfId="0" applyFont="1" applyFill="1" applyBorder="1" applyAlignment="1" applyProtection="1">
      <alignment horizontal="center" vertical="center"/>
    </xf>
    <xf numFmtId="0" fontId="111" fillId="0" borderId="93" xfId="0" applyFont="1" applyFill="1" applyBorder="1" applyAlignment="1" applyProtection="1">
      <alignment horizontal="center"/>
    </xf>
    <xf numFmtId="0" fontId="111" fillId="0" borderId="93" xfId="0" applyFont="1" applyFill="1" applyBorder="1" applyProtection="1"/>
    <xf numFmtId="0" fontId="111" fillId="0" borderId="94" xfId="0" applyFont="1" applyFill="1" applyBorder="1" applyAlignment="1" applyProtection="1">
      <alignment horizontal="center"/>
    </xf>
    <xf numFmtId="0" fontId="50" fillId="24" borderId="0" xfId="0" applyFont="1" applyFill="1" applyBorder="1" applyAlignment="1" applyProtection="1">
      <alignment horizontal="center" vertical="center"/>
    </xf>
    <xf numFmtId="0" fontId="54" fillId="24" borderId="0" xfId="0" applyFont="1" applyFill="1" applyBorder="1" applyAlignment="1" applyProtection="1">
      <alignment horizontal="left" vertical="center" indent="1"/>
    </xf>
    <xf numFmtId="0" fontId="7" fillId="0" borderId="0" xfId="0" applyFont="1" applyProtection="1"/>
    <xf numFmtId="0" fontId="76" fillId="0" borderId="11" xfId="0" applyFont="1" applyBorder="1" applyAlignment="1" applyProtection="1">
      <alignment horizontal="center"/>
    </xf>
    <xf numFmtId="0" fontId="76" fillId="0" borderId="11" xfId="0" applyFont="1" applyBorder="1" applyProtection="1"/>
    <xf numFmtId="0" fontId="40" fillId="24" borderId="26" xfId="0" applyFont="1" applyFill="1" applyBorder="1" applyAlignment="1" applyProtection="1">
      <alignment horizontal="center" wrapText="1"/>
    </xf>
    <xf numFmtId="0" fontId="74" fillId="24" borderId="0" xfId="0" applyFont="1" applyFill="1" applyBorder="1" applyAlignment="1" applyProtection="1">
      <alignment horizontal="center" vertical="center"/>
    </xf>
    <xf numFmtId="0" fontId="40" fillId="0" borderId="92" xfId="0" applyFont="1" applyFill="1" applyBorder="1" applyAlignment="1" applyProtection="1">
      <alignment horizontal="center" wrapText="1"/>
    </xf>
    <xf numFmtId="49" fontId="56" fillId="0" borderId="11" xfId="0" applyNumberFormat="1" applyFont="1" applyBorder="1" applyAlignment="1" applyProtection="1">
      <alignment horizontal="center"/>
    </xf>
    <xf numFmtId="0" fontId="56" fillId="0" borderId="11" xfId="0" applyFont="1" applyBorder="1" applyProtection="1"/>
    <xf numFmtId="0" fontId="93" fillId="0" borderId="93" xfId="0" applyFont="1" applyFill="1" applyBorder="1" applyAlignment="1" applyProtection="1">
      <alignment horizontal="center"/>
    </xf>
    <xf numFmtId="0" fontId="93" fillId="0" borderId="93" xfId="0" applyFont="1" applyFill="1" applyBorder="1" applyProtection="1"/>
    <xf numFmtId="0" fontId="73" fillId="0" borderId="94" xfId="0" applyFont="1" applyFill="1" applyBorder="1" applyAlignment="1" applyProtection="1">
      <alignment horizontal="center" vertical="center" wrapText="1"/>
    </xf>
    <xf numFmtId="0" fontId="46" fillId="24" borderId="0" xfId="0" applyFont="1" applyFill="1" applyBorder="1" applyAlignment="1" applyProtection="1">
      <alignment horizontal="left" vertical="center" indent="1"/>
    </xf>
    <xf numFmtId="0" fontId="40" fillId="0" borderId="95" xfId="0" applyFont="1" applyBorder="1" applyAlignment="1" applyProtection="1">
      <alignment horizontal="center" wrapText="1"/>
    </xf>
    <xf numFmtId="0" fontId="73" fillId="0" borderId="96" xfId="0" applyFont="1" applyFill="1" applyBorder="1" applyAlignment="1" applyProtection="1">
      <alignment horizontal="center" vertical="center" wrapText="1"/>
    </xf>
    <xf numFmtId="0" fontId="73" fillId="0" borderId="96" xfId="0" applyFont="1" applyFill="1" applyBorder="1" applyAlignment="1" applyProtection="1">
      <alignment horizontal="left" indent="1"/>
    </xf>
    <xf numFmtId="0" fontId="73" fillId="0" borderId="97" xfId="0" applyFont="1" applyFill="1" applyBorder="1" applyAlignment="1" applyProtection="1">
      <alignment horizontal="center" vertical="center" wrapText="1"/>
    </xf>
    <xf numFmtId="0" fontId="46" fillId="0" borderId="0" xfId="0" applyFont="1" applyBorder="1" applyAlignment="1" applyProtection="1">
      <alignment horizontal="left" vertical="center" indent="1"/>
    </xf>
    <xf numFmtId="0" fontId="4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right" indent="1"/>
    </xf>
    <xf numFmtId="0" fontId="0" fillId="24" borderId="0" xfId="0" applyFill="1" applyBorder="1" applyProtection="1"/>
    <xf numFmtId="0" fontId="4" fillId="24" borderId="0" xfId="0" applyFont="1" applyFill="1" applyBorder="1" applyAlignment="1" applyProtection="1">
      <alignment horizontal="right" indent="1"/>
    </xf>
    <xf numFmtId="0" fontId="0" fillId="24" borderId="0" xfId="0" applyFill="1" applyProtection="1"/>
    <xf numFmtId="0" fontId="67" fillId="0" borderId="0" xfId="0" applyFont="1" applyFill="1" applyProtection="1"/>
    <xf numFmtId="0" fontId="69" fillId="0" borderId="0" xfId="0" applyFont="1" applyFill="1" applyProtection="1"/>
    <xf numFmtId="0" fontId="66" fillId="0" borderId="0" xfId="0" applyFont="1" applyFill="1" applyProtection="1"/>
    <xf numFmtId="0" fontId="67" fillId="0" borderId="0" xfId="0" applyFont="1" applyFill="1" applyBorder="1" applyProtection="1"/>
    <xf numFmtId="0" fontId="68" fillId="0" borderId="0" xfId="0" applyFont="1" applyFill="1" applyProtection="1"/>
    <xf numFmtId="0" fontId="14" fillId="0" borderId="0" xfId="0" applyFont="1" applyProtection="1"/>
    <xf numFmtId="0" fontId="9" fillId="0" borderId="4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49" fontId="77" fillId="0" borderId="0" xfId="0" applyNumberFormat="1" applyFont="1" applyProtection="1"/>
    <xf numFmtId="49" fontId="0" fillId="0" borderId="0" xfId="0" applyNumberFormat="1" applyAlignment="1" applyProtection="1">
      <alignment vertical="center"/>
    </xf>
    <xf numFmtId="0" fontId="73" fillId="0" borderId="21" xfId="0" applyFont="1" applyFill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/>
    </xf>
    <xf numFmtId="0" fontId="73" fillId="24" borderId="21" xfId="0" applyFont="1" applyFill="1" applyBorder="1" applyAlignment="1" applyProtection="1">
      <alignment horizontal="center" vertical="center" wrapText="1"/>
    </xf>
    <xf numFmtId="0" fontId="73" fillId="0" borderId="21" xfId="0" applyFont="1" applyBorder="1" applyAlignment="1" applyProtection="1">
      <alignment horizontal="center" vertical="center" wrapText="1"/>
    </xf>
    <xf numFmtId="0" fontId="73" fillId="0" borderId="11" xfId="0" applyFont="1" applyFill="1" applyBorder="1" applyAlignment="1" applyProtection="1">
      <alignment horizontal="center" vertical="center" wrapText="1"/>
    </xf>
    <xf numFmtId="0" fontId="74" fillId="0" borderId="11" xfId="0" applyFont="1" applyFill="1" applyBorder="1" applyAlignment="1" applyProtection="1">
      <alignment horizontal="left" vertical="center"/>
    </xf>
    <xf numFmtId="0" fontId="4" fillId="24" borderId="26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indent="1"/>
    </xf>
    <xf numFmtId="0" fontId="14" fillId="0" borderId="0" xfId="0" applyFont="1" applyFill="1" applyProtection="1"/>
    <xf numFmtId="0" fontId="69" fillId="0" borderId="0" xfId="0" applyFont="1" applyFill="1" applyBorder="1" applyProtection="1"/>
    <xf numFmtId="0" fontId="70" fillId="0" borderId="0" xfId="0" applyFont="1" applyFill="1" applyProtection="1"/>
    <xf numFmtId="0" fontId="33" fillId="0" borderId="0" xfId="0" applyFont="1" applyFill="1" applyProtection="1"/>
    <xf numFmtId="0" fontId="9" fillId="0" borderId="0" xfId="0" applyFont="1" applyFill="1" applyBorder="1" applyProtection="1"/>
    <xf numFmtId="0" fontId="9" fillId="0" borderId="29" xfId="0" applyFont="1" applyFill="1" applyBorder="1" applyAlignment="1" applyProtection="1">
      <alignment horizontal="center"/>
    </xf>
    <xf numFmtId="0" fontId="9" fillId="0" borderId="30" xfId="0" applyFont="1" applyFill="1" applyBorder="1" applyAlignment="1" applyProtection="1">
      <alignment horizontal="center"/>
    </xf>
    <xf numFmtId="0" fontId="9" fillId="0" borderId="31" xfId="0" applyFont="1" applyFill="1" applyBorder="1" applyAlignment="1" applyProtection="1">
      <alignment horizontal="center"/>
    </xf>
    <xf numFmtId="0" fontId="9" fillId="0" borderId="18" xfId="0" applyFont="1" applyFill="1" applyBorder="1" applyAlignment="1" applyProtection="1">
      <alignment horizontal="center"/>
    </xf>
    <xf numFmtId="0" fontId="9" fillId="0" borderId="32" xfId="0" applyFont="1" applyFill="1" applyBorder="1" applyAlignment="1" applyProtection="1">
      <alignment horizontal="center"/>
    </xf>
    <xf numFmtId="0" fontId="73" fillId="24" borderId="11" xfId="0" applyFont="1" applyFill="1" applyBorder="1" applyAlignment="1" applyProtection="1">
      <alignment horizontal="center" vertical="center"/>
    </xf>
    <xf numFmtId="0" fontId="73" fillId="24" borderId="11" xfId="0" applyFont="1" applyFill="1" applyBorder="1" applyAlignment="1" applyProtection="1">
      <alignment horizontal="left" vertical="center" indent="1"/>
    </xf>
    <xf numFmtId="0" fontId="9" fillId="0" borderId="50" xfId="0" applyFont="1" applyFill="1" applyBorder="1" applyAlignment="1" applyProtection="1">
      <alignment horizontal="center"/>
    </xf>
    <xf numFmtId="0" fontId="4" fillId="0" borderId="61" xfId="0" applyFont="1" applyFill="1" applyBorder="1" applyAlignment="1" applyProtection="1">
      <alignment horizontal="center"/>
    </xf>
    <xf numFmtId="0" fontId="4" fillId="0" borderId="40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 wrapText="1"/>
    </xf>
    <xf numFmtId="0" fontId="74" fillId="0" borderId="11" xfId="0" applyFont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center"/>
    </xf>
    <xf numFmtId="0" fontId="73" fillId="0" borderId="11" xfId="0" applyFont="1" applyBorder="1" applyAlignment="1" applyProtection="1">
      <alignment horizontal="center" wrapText="1"/>
    </xf>
    <xf numFmtId="0" fontId="73" fillId="0" borderId="11" xfId="0" applyFont="1" applyBorder="1" applyAlignment="1" applyProtection="1">
      <alignment horizontal="left" indent="1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wrapText="1"/>
    </xf>
    <xf numFmtId="0" fontId="76" fillId="24" borderId="11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center" wrapText="1"/>
    </xf>
    <xf numFmtId="0" fontId="76" fillId="0" borderId="11" xfId="0" applyFont="1" applyFill="1" applyBorder="1" applyAlignment="1" applyProtection="1">
      <alignment horizontal="left" indent="1"/>
    </xf>
    <xf numFmtId="0" fontId="76" fillId="0" borderId="11" xfId="0" applyFont="1" applyBorder="1" applyAlignment="1" applyProtection="1">
      <alignment horizontal="center" vertical="center" wrapText="1"/>
    </xf>
    <xf numFmtId="0" fontId="76" fillId="0" borderId="11" xfId="0" applyFont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wrapText="1"/>
    </xf>
    <xf numFmtId="0" fontId="76" fillId="0" borderId="11" xfId="0" applyFont="1" applyBorder="1" applyAlignment="1" applyProtection="1">
      <alignment horizontal="left" indent="1"/>
    </xf>
    <xf numFmtId="0" fontId="73" fillId="0" borderId="11" xfId="0" applyFont="1" applyFill="1" applyBorder="1" applyAlignment="1" applyProtection="1">
      <alignment horizontal="center" wrapText="1"/>
    </xf>
    <xf numFmtId="0" fontId="74" fillId="28" borderId="2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center" vertical="center"/>
    </xf>
    <xf numFmtId="0" fontId="76" fillId="24" borderId="11" xfId="0" applyFont="1" applyFill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left" indent="1"/>
    </xf>
    <xf numFmtId="0" fontId="73" fillId="24" borderId="11" xfId="0" applyFont="1" applyFill="1" applyBorder="1" applyAlignment="1" applyProtection="1">
      <alignment horizontal="center" vertical="center" wrapText="1"/>
    </xf>
    <xf numFmtId="0" fontId="74" fillId="24" borderId="11" xfId="0" applyFont="1" applyFill="1" applyBorder="1" applyAlignment="1" applyProtection="1">
      <alignment horizontal="left" vertical="center"/>
    </xf>
    <xf numFmtId="0" fontId="74" fillId="29" borderId="21" xfId="0" applyFont="1" applyFill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center" vertical="center"/>
    </xf>
    <xf numFmtId="0" fontId="73" fillId="0" borderId="11" xfId="0" applyFont="1" applyBorder="1" applyAlignment="1" applyProtection="1">
      <alignment horizontal="left" vertical="center" indent="1"/>
    </xf>
    <xf numFmtId="0" fontId="73" fillId="0" borderId="11" xfId="0" applyFont="1" applyFill="1" applyBorder="1" applyAlignment="1" applyProtection="1">
      <alignment horizontal="center" vertical="center"/>
    </xf>
    <xf numFmtId="0" fontId="74" fillId="0" borderId="11" xfId="0" applyFont="1" applyFill="1" applyBorder="1" applyAlignment="1" applyProtection="1">
      <alignment horizontal="left" vertical="center" indent="1"/>
    </xf>
    <xf numFmtId="0" fontId="91" fillId="0" borderId="11" xfId="0" applyFont="1" applyFill="1" applyBorder="1" applyProtection="1"/>
    <xf numFmtId="0" fontId="76" fillId="24" borderId="11" xfId="0" applyFont="1" applyFill="1" applyBorder="1" applyAlignment="1" applyProtection="1">
      <alignment horizontal="center" vertical="center" wrapText="1"/>
    </xf>
    <xf numFmtId="0" fontId="76" fillId="24" borderId="11" xfId="0" applyFont="1" applyFill="1" applyBorder="1" applyAlignment="1" applyProtection="1">
      <alignment horizontal="left" vertical="center"/>
    </xf>
    <xf numFmtId="0" fontId="76" fillId="0" borderId="11" xfId="0" applyFont="1" applyBorder="1" applyAlignment="1" applyProtection="1">
      <alignment horizontal="center" vertical="center"/>
    </xf>
    <xf numFmtId="0" fontId="76" fillId="0" borderId="11" xfId="0" applyFont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 vertical="center"/>
    </xf>
    <xf numFmtId="0" fontId="56" fillId="0" borderId="11" xfId="0" applyFont="1" applyFill="1" applyBorder="1" applyAlignment="1" applyProtection="1">
      <alignment horizontal="left" vertical="center" indent="1"/>
    </xf>
    <xf numFmtId="49" fontId="73" fillId="24" borderId="11" xfId="0" applyNumberFormat="1" applyFont="1" applyFill="1" applyBorder="1" applyAlignment="1" applyProtection="1">
      <alignment horizontal="center"/>
    </xf>
    <xf numFmtId="0" fontId="73" fillId="24" borderId="11" xfId="0" applyFont="1" applyFill="1" applyBorder="1" applyProtection="1"/>
    <xf numFmtId="0" fontId="73" fillId="0" borderId="12" xfId="0" applyFont="1" applyFill="1" applyBorder="1" applyAlignment="1" applyProtection="1">
      <alignment horizontal="center" vertical="center" wrapText="1"/>
    </xf>
    <xf numFmtId="0" fontId="73" fillId="0" borderId="12" xfId="0" applyFont="1" applyFill="1" applyBorder="1" applyAlignment="1" applyProtection="1">
      <alignment horizontal="left" vertical="center" wrapText="1" indent="1"/>
    </xf>
    <xf numFmtId="0" fontId="73" fillId="0" borderId="25" xfId="0" applyFont="1" applyFill="1" applyBorder="1" applyAlignment="1" applyProtection="1">
      <alignment horizontal="center" vertical="center"/>
    </xf>
    <xf numFmtId="0" fontId="84" fillId="0" borderId="12" xfId="0" applyFont="1" applyFill="1" applyBorder="1" applyAlignment="1" applyProtection="1">
      <alignment horizontal="center" vertical="center" wrapText="1"/>
    </xf>
    <xf numFmtId="0" fontId="84" fillId="0" borderId="12" xfId="0" applyFont="1" applyFill="1" applyBorder="1" applyAlignment="1" applyProtection="1">
      <alignment horizontal="left" vertical="center" wrapText="1" indent="1"/>
    </xf>
    <xf numFmtId="0" fontId="4" fillId="0" borderId="53" xfId="0" applyFont="1" applyFill="1" applyBorder="1" applyAlignment="1" applyProtection="1">
      <alignment horizontal="center"/>
    </xf>
    <xf numFmtId="0" fontId="83" fillId="0" borderId="12" xfId="0" applyFont="1" applyFill="1" applyBorder="1" applyAlignment="1" applyProtection="1">
      <alignment horizontal="center" vertical="center" wrapText="1"/>
    </xf>
    <xf numFmtId="0" fontId="83" fillId="0" borderId="12" xfId="0" applyFont="1" applyFill="1" applyBorder="1" applyAlignment="1" applyProtection="1">
      <alignment horizontal="left" vertical="center" wrapText="1" indent="1"/>
    </xf>
    <xf numFmtId="0" fontId="4" fillId="0" borderId="2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left" vertical="center" wrapText="1" indent="1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37" xfId="0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left" vertical="center" wrapText="1" indent="1"/>
    </xf>
    <xf numFmtId="0" fontId="11" fillId="0" borderId="23" xfId="0" applyFont="1" applyFill="1" applyBorder="1" applyAlignment="1" applyProtection="1">
      <alignment horizontal="center" vertical="center"/>
    </xf>
    <xf numFmtId="0" fontId="4" fillId="0" borderId="22" xfId="0" applyFont="1" applyFill="1" applyBorder="1" applyProtection="1"/>
    <xf numFmtId="0" fontId="4" fillId="0" borderId="2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indent="1"/>
    </xf>
    <xf numFmtId="0" fontId="4" fillId="0" borderId="45" xfId="0" applyFont="1" applyFill="1" applyBorder="1" applyProtection="1"/>
    <xf numFmtId="0" fontId="4" fillId="0" borderId="0" xfId="0" applyFont="1" applyFill="1" applyAlignment="1" applyProtection="1">
      <alignment horizontal="left" indent="1"/>
    </xf>
    <xf numFmtId="0" fontId="67" fillId="0" borderId="0" xfId="0" applyFont="1" applyFill="1" applyBorder="1" applyAlignment="1" applyProtection="1">
      <alignment horizontal="left"/>
    </xf>
    <xf numFmtId="0" fontId="67" fillId="0" borderId="0" xfId="0" applyFont="1" applyFill="1" applyAlignment="1" applyProtection="1">
      <alignment horizontal="left"/>
    </xf>
    <xf numFmtId="0" fontId="73" fillId="0" borderId="42" xfId="0" applyFont="1" applyBorder="1" applyAlignment="1" applyProtection="1">
      <alignment horizontal="center" wrapText="1"/>
    </xf>
    <xf numFmtId="0" fontId="4" fillId="0" borderId="61" xfId="0" applyFont="1" applyBorder="1" applyAlignment="1" applyProtection="1">
      <alignment horizontal="center"/>
    </xf>
    <xf numFmtId="0" fontId="45" fillId="0" borderId="49" xfId="0" applyFont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 vertical="center"/>
    </xf>
    <xf numFmtId="49" fontId="78" fillId="0" borderId="0" xfId="0" applyNumberFormat="1" applyFont="1" applyProtection="1"/>
    <xf numFmtId="0" fontId="1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77" xfId="44" applyFont="1" applyBorder="1" applyAlignment="1" applyProtection="1">
      <alignment horizontal="center" wrapText="1"/>
    </xf>
    <xf numFmtId="0" fontId="9" fillId="0" borderId="43" xfId="0" applyFont="1" applyFill="1" applyBorder="1" applyProtection="1"/>
    <xf numFmtId="0" fontId="9" fillId="0" borderId="43" xfId="0" applyFont="1" applyFill="1" applyBorder="1" applyAlignment="1" applyProtection="1">
      <alignment horizontal="center"/>
    </xf>
    <xf numFmtId="0" fontId="9" fillId="0" borderId="35" xfId="0" applyFont="1" applyFill="1" applyBorder="1" applyAlignment="1" applyProtection="1">
      <alignment horizontal="center"/>
    </xf>
    <xf numFmtId="0" fontId="9" fillId="0" borderId="51" xfId="0" applyFont="1" applyFill="1" applyBorder="1" applyAlignment="1" applyProtection="1">
      <alignment horizontal="center"/>
    </xf>
    <xf numFmtId="0" fontId="76" fillId="0" borderId="16" xfId="0" applyFont="1" applyBorder="1" applyAlignment="1" applyProtection="1">
      <alignment horizontal="center" vertical="center"/>
    </xf>
    <xf numFmtId="0" fontId="76" fillId="0" borderId="16" xfId="0" applyFont="1" applyBorder="1" applyAlignment="1" applyProtection="1">
      <alignment horizontal="left" vertical="center" indent="1"/>
    </xf>
    <xf numFmtId="0" fontId="9" fillId="0" borderId="11" xfId="0" applyFont="1" applyFill="1" applyBorder="1" applyAlignment="1" applyProtection="1">
      <alignment horizontal="center"/>
    </xf>
    <xf numFmtId="0" fontId="73" fillId="0" borderId="26" xfId="0" applyFont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horizontal="left" vertical="center" indent="1"/>
    </xf>
    <xf numFmtId="0" fontId="56" fillId="0" borderId="11" xfId="0" applyFont="1" applyFill="1" applyBorder="1" applyAlignment="1" applyProtection="1">
      <alignment horizontal="center"/>
    </xf>
    <xf numFmtId="0" fontId="76" fillId="0" borderId="11" xfId="0" applyFont="1" applyFill="1" applyBorder="1" applyAlignment="1" applyProtection="1">
      <alignment horizontal="center" vertical="center"/>
    </xf>
    <xf numFmtId="0" fontId="76" fillId="0" borderId="11" xfId="0" applyFont="1" applyFill="1" applyBorder="1" applyAlignment="1" applyProtection="1">
      <alignment horizontal="left" vertical="center" indent="1"/>
    </xf>
    <xf numFmtId="0" fontId="76" fillId="0" borderId="11" xfId="0" applyFont="1" applyFill="1" applyBorder="1" applyAlignment="1" applyProtection="1">
      <alignment horizontal="center" vertical="center" wrapText="1"/>
    </xf>
    <xf numFmtId="0" fontId="76" fillId="0" borderId="11" xfId="0" applyFont="1" applyFill="1" applyBorder="1" applyAlignment="1" applyProtection="1">
      <alignment horizontal="left" vertical="center"/>
    </xf>
    <xf numFmtId="0" fontId="89" fillId="0" borderId="0" xfId="0" applyFont="1" applyFill="1" applyBorder="1" applyAlignment="1" applyProtection="1">
      <alignment horizontal="center" vertical="center"/>
    </xf>
    <xf numFmtId="0" fontId="89" fillId="0" borderId="21" xfId="0" applyFont="1" applyFill="1" applyBorder="1" applyAlignment="1" applyProtection="1">
      <alignment horizontal="center" vertical="center"/>
    </xf>
    <xf numFmtId="0" fontId="56" fillId="0" borderId="11" xfId="0" applyFont="1" applyBorder="1" applyAlignment="1" applyProtection="1">
      <alignment horizontal="center"/>
    </xf>
    <xf numFmtId="0" fontId="82" fillId="0" borderId="11" xfId="0" applyFont="1" applyBorder="1" applyAlignment="1" applyProtection="1">
      <alignment horizontal="center"/>
    </xf>
    <xf numFmtId="0" fontId="82" fillId="0" borderId="11" xfId="0" applyFont="1" applyBorder="1" applyProtection="1"/>
    <xf numFmtId="0" fontId="73" fillId="24" borderId="11" xfId="0" applyFont="1" applyFill="1" applyBorder="1" applyAlignment="1" applyProtection="1">
      <alignment horizontal="center"/>
    </xf>
    <xf numFmtId="0" fontId="82" fillId="0" borderId="11" xfId="0" applyFont="1" applyFill="1" applyBorder="1" applyAlignment="1" applyProtection="1">
      <alignment horizontal="center" vertical="center"/>
    </xf>
    <xf numFmtId="0" fontId="82" fillId="0" borderId="11" xfId="0" applyFont="1" applyFill="1" applyBorder="1" applyAlignment="1" applyProtection="1">
      <alignment horizontal="left" vertical="center" indent="1"/>
    </xf>
    <xf numFmtId="0" fontId="74" fillId="27" borderId="2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center" vertical="center"/>
    </xf>
    <xf numFmtId="0" fontId="90" fillId="0" borderId="11" xfId="0" applyFont="1" applyFill="1" applyBorder="1" applyAlignment="1" applyProtection="1">
      <alignment horizontal="left" vertical="center" indent="1"/>
    </xf>
    <xf numFmtId="0" fontId="82" fillId="0" borderId="11" xfId="0" applyFont="1" applyBorder="1" applyAlignment="1" applyProtection="1">
      <alignment horizontal="center" vertical="center"/>
    </xf>
    <xf numFmtId="0" fontId="73" fillId="0" borderId="26" xfId="0" applyFont="1" applyBorder="1" applyAlignment="1" applyProtection="1">
      <alignment horizontal="center" vertical="center"/>
    </xf>
    <xf numFmtId="0" fontId="4" fillId="0" borderId="28" xfId="0" applyFont="1" applyFill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left" vertical="center" indent="1"/>
    </xf>
    <xf numFmtId="0" fontId="74" fillId="0" borderId="23" xfId="0" applyFont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indent="1"/>
    </xf>
    <xf numFmtId="0" fontId="4" fillId="0" borderId="48" xfId="0" applyFont="1" applyFill="1" applyBorder="1" applyAlignment="1" applyProtection="1">
      <alignment horizontal="center" vertical="center"/>
    </xf>
    <xf numFmtId="0" fontId="63" fillId="0" borderId="0" xfId="0" applyFont="1" applyProtection="1"/>
    <xf numFmtId="0" fontId="62" fillId="0" borderId="0" xfId="0" applyFont="1" applyProtection="1"/>
    <xf numFmtId="0" fontId="63" fillId="0" borderId="0" xfId="0" applyFont="1" applyBorder="1" applyProtection="1"/>
    <xf numFmtId="0" fontId="9" fillId="0" borderId="29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0" fillId="0" borderId="16" xfId="0" applyFont="1" applyBorder="1" applyAlignment="1" applyProtection="1">
      <alignment horizontal="center"/>
    </xf>
    <xf numFmtId="0" fontId="90" fillId="0" borderId="16" xfId="0" applyFont="1" applyFill="1" applyBorder="1" applyProtection="1"/>
    <xf numFmtId="0" fontId="73" fillId="0" borderId="24" xfId="0" applyFont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34" fillId="0" borderId="49" xfId="0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73" fillId="0" borderId="33" xfId="0" applyFont="1" applyBorder="1" applyAlignment="1" applyProtection="1">
      <alignment horizontal="center"/>
    </xf>
    <xf numFmtId="0" fontId="73" fillId="0" borderId="33" xfId="0" applyFont="1" applyBorder="1" applyProtection="1"/>
    <xf numFmtId="0" fontId="73" fillId="0" borderId="34" xfId="0" applyFont="1" applyBorder="1" applyAlignment="1" applyProtection="1">
      <alignment horizontal="center" vertical="center"/>
    </xf>
    <xf numFmtId="0" fontId="40" fillId="0" borderId="40" xfId="0" applyFont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vertical="center"/>
    </xf>
    <xf numFmtId="0" fontId="40" fillId="0" borderId="49" xfId="0" applyFont="1" applyBorder="1" applyAlignment="1" applyProtection="1">
      <alignment horizontal="center" wrapText="1"/>
    </xf>
    <xf numFmtId="0" fontId="4" fillId="0" borderId="49" xfId="45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49" fontId="81" fillId="0" borderId="0" xfId="0" applyNumberFormat="1" applyFont="1" applyProtection="1"/>
    <xf numFmtId="49" fontId="80" fillId="0" borderId="0" xfId="0" applyNumberFormat="1" applyFo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4" fillId="0" borderId="49" xfId="0" applyFont="1" applyBorder="1" applyAlignment="1" applyProtection="1">
      <alignment horizontal="center" vertical="center" wrapText="1"/>
    </xf>
    <xf numFmtId="0" fontId="34" fillId="0" borderId="49" xfId="0" applyFont="1" applyFill="1" applyBorder="1" applyAlignment="1" applyProtection="1">
      <alignment horizontal="center" vertical="center" wrapText="1"/>
    </xf>
    <xf numFmtId="0" fontId="118" fillId="0" borderId="49" xfId="45" applyFont="1" applyBorder="1" applyAlignment="1" applyProtection="1">
      <alignment horizontal="center" vertical="center" wrapText="1"/>
    </xf>
    <xf numFmtId="0" fontId="40" fillId="0" borderId="49" xfId="0" applyFont="1" applyFill="1" applyBorder="1" applyAlignment="1" applyProtection="1">
      <alignment horizontal="center" wrapText="1"/>
    </xf>
    <xf numFmtId="0" fontId="44" fillId="0" borderId="49" xfId="0" applyFont="1" applyBorder="1" applyAlignment="1" applyProtection="1">
      <alignment horizontal="center" wrapText="1"/>
    </xf>
    <xf numFmtId="0" fontId="4" fillId="0" borderId="49" xfId="0" applyFont="1" applyBorder="1" applyProtection="1"/>
    <xf numFmtId="0" fontId="35" fillId="0" borderId="0" xfId="0" applyFont="1" applyProtection="1"/>
    <xf numFmtId="0" fontId="35" fillId="0" borderId="0" xfId="0" applyFont="1" applyFill="1" applyBorder="1" applyProtection="1"/>
    <xf numFmtId="49" fontId="97" fillId="0" borderId="0" xfId="0" applyNumberFormat="1" applyFont="1" applyAlignment="1" applyProtection="1">
      <alignment horizontal="center"/>
    </xf>
    <xf numFmtId="0" fontId="104" fillId="0" borderId="0" xfId="0" applyFont="1" applyBorder="1" applyProtection="1"/>
    <xf numFmtId="49" fontId="35" fillId="0" borderId="0" xfId="0" applyNumberFormat="1" applyFont="1" applyAlignment="1" applyProtection="1">
      <alignment horizontal="center"/>
    </xf>
    <xf numFmtId="0" fontId="35" fillId="0" borderId="0" xfId="0" applyFont="1" applyBorder="1" applyProtection="1"/>
    <xf numFmtId="0" fontId="104" fillId="0" borderId="0" xfId="0" applyFont="1" applyBorder="1" applyAlignment="1" applyProtection="1">
      <alignment horizontal="center" vertical="center"/>
    </xf>
    <xf numFmtId="0" fontId="104" fillId="0" borderId="0" xfId="0" applyFont="1" applyBorder="1" applyAlignment="1" applyProtection="1">
      <alignment horizontal="center"/>
    </xf>
    <xf numFmtId="0" fontId="104" fillId="0" borderId="0" xfId="0" applyFont="1" applyProtection="1"/>
    <xf numFmtId="0" fontId="98" fillId="0" borderId="0" xfId="0" applyFont="1" applyFill="1" applyBorder="1" applyProtection="1"/>
    <xf numFmtId="0" fontId="104" fillId="0" borderId="54" xfId="0" applyFont="1" applyBorder="1" applyAlignment="1" applyProtection="1">
      <alignment horizontal="center"/>
    </xf>
    <xf numFmtId="0" fontId="104" fillId="0" borderId="30" xfId="0" applyFont="1" applyBorder="1" applyAlignment="1" applyProtection="1">
      <alignment horizontal="center"/>
    </xf>
    <xf numFmtId="0" fontId="104" fillId="0" borderId="31" xfId="0" applyFont="1" applyBorder="1" applyAlignment="1" applyProtection="1">
      <alignment horizontal="center"/>
    </xf>
    <xf numFmtId="0" fontId="73" fillId="0" borderId="49" xfId="0" applyFont="1" applyBorder="1" applyProtection="1"/>
    <xf numFmtId="0" fontId="104" fillId="0" borderId="29" xfId="0" applyFont="1" applyBorder="1" applyAlignment="1" applyProtection="1">
      <alignment horizontal="center"/>
    </xf>
    <xf numFmtId="0" fontId="98" fillId="0" borderId="0" xfId="0" applyFont="1" applyFill="1" applyBorder="1" applyAlignment="1" applyProtection="1">
      <alignment horizontal="center"/>
    </xf>
    <xf numFmtId="0" fontId="104" fillId="0" borderId="40" xfId="0" applyFont="1" applyBorder="1" applyAlignment="1" applyProtection="1">
      <alignment horizontal="center"/>
    </xf>
    <xf numFmtId="0" fontId="104" fillId="0" borderId="16" xfId="0" applyFont="1" applyBorder="1" applyAlignment="1" applyProtection="1">
      <alignment horizontal="center"/>
    </xf>
    <xf numFmtId="0" fontId="104" fillId="0" borderId="24" xfId="0" applyFont="1" applyBorder="1" applyAlignment="1" applyProtection="1">
      <alignment horizontal="center"/>
    </xf>
    <xf numFmtId="0" fontId="73" fillId="0" borderId="40" xfId="0" applyFont="1" applyBorder="1" applyAlignment="1" applyProtection="1">
      <alignment horizontal="center"/>
    </xf>
    <xf numFmtId="49" fontId="82" fillId="0" borderId="16" xfId="0" applyNumberFormat="1" applyFont="1" applyBorder="1" applyProtection="1"/>
    <xf numFmtId="0" fontId="40" fillId="0" borderId="49" xfId="0" applyFont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center" vertical="center"/>
    </xf>
    <xf numFmtId="49" fontId="100" fillId="0" borderId="0" xfId="0" applyNumberFormat="1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101" fillId="0" borderId="0" xfId="0" applyFont="1" applyFill="1" applyBorder="1" applyAlignment="1" applyProtection="1">
      <alignment horizontal="center" vertical="center" wrapText="1"/>
    </xf>
    <xf numFmtId="0" fontId="40" fillId="0" borderId="49" xfId="44" applyFont="1" applyFill="1" applyBorder="1" applyAlignment="1" applyProtection="1">
      <alignment horizontal="center" wrapText="1"/>
    </xf>
    <xf numFmtId="0" fontId="40" fillId="0" borderId="49" xfId="44" applyFont="1" applyBorder="1" applyAlignment="1" applyProtection="1">
      <alignment horizontal="center" wrapText="1"/>
    </xf>
    <xf numFmtId="49" fontId="73" fillId="0" borderId="11" xfId="0" applyNumberFormat="1" applyFont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73" fillId="0" borderId="42" xfId="0" applyFont="1" applyBorder="1" applyAlignment="1" applyProtection="1">
      <alignment horizontal="center" vertical="center"/>
    </xf>
    <xf numFmtId="0" fontId="73" fillId="0" borderId="22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73" fillId="0" borderId="0" xfId="0" applyFont="1" applyBorder="1" applyAlignment="1" applyProtection="1">
      <alignment horizontal="right" indent="1"/>
    </xf>
    <xf numFmtId="1" fontId="73" fillId="0" borderId="0" xfId="0" applyNumberFormat="1" applyFont="1" applyBorder="1" applyAlignment="1" applyProtection="1">
      <alignment horizontal="center"/>
    </xf>
    <xf numFmtId="0" fontId="73" fillId="0" borderId="0" xfId="0" applyFont="1" applyAlignment="1" applyProtection="1">
      <alignment horizontal="right"/>
    </xf>
    <xf numFmtId="0" fontId="73" fillId="0" borderId="45" xfId="0" applyFont="1" applyBorder="1" applyProtection="1"/>
    <xf numFmtId="0" fontId="73" fillId="0" borderId="0" xfId="38" applyFont="1" applyBorder="1" applyProtection="1"/>
    <xf numFmtId="0" fontId="98" fillId="0" borderId="0" xfId="0" applyFont="1" applyProtection="1"/>
    <xf numFmtId="0" fontId="96" fillId="0" borderId="0" xfId="0" applyFont="1" applyProtection="1"/>
    <xf numFmtId="0" fontId="96" fillId="0" borderId="0" xfId="0" applyFont="1" applyBorder="1" applyProtection="1"/>
    <xf numFmtId="0" fontId="62" fillId="0" borderId="0" xfId="0" applyFont="1" applyAlignment="1" applyProtection="1">
      <alignment horizontal="left" vertical="center"/>
    </xf>
    <xf numFmtId="0" fontId="98" fillId="0" borderId="0" xfId="0" applyFont="1" applyBorder="1" applyProtection="1"/>
    <xf numFmtId="0" fontId="104" fillId="0" borderId="0" xfId="0" applyFont="1" applyFill="1" applyBorder="1" applyProtection="1"/>
    <xf numFmtId="0" fontId="104" fillId="0" borderId="0" xfId="0" applyFont="1" applyFill="1" applyBorder="1" applyAlignment="1" applyProtection="1">
      <alignment horizontal="center"/>
    </xf>
    <xf numFmtId="0" fontId="73" fillId="0" borderId="16" xfId="0" applyFont="1" applyBorder="1" applyAlignment="1" applyProtection="1">
      <alignment horizontal="center" vertical="center" wrapText="1"/>
    </xf>
    <xf numFmtId="0" fontId="74" fillId="0" borderId="16" xfId="0" applyFont="1" applyBorder="1" applyAlignment="1" applyProtection="1">
      <alignment horizontal="left" vertical="center"/>
    </xf>
    <xf numFmtId="0" fontId="102" fillId="0" borderId="0" xfId="0" applyFont="1" applyFill="1" applyBorder="1" applyAlignment="1" applyProtection="1">
      <alignment horizontal="left" indent="1"/>
    </xf>
    <xf numFmtId="0" fontId="99" fillId="0" borderId="0" xfId="0" applyFont="1" applyFill="1" applyBorder="1" applyAlignment="1" applyProtection="1">
      <alignment horizontal="left" indent="1"/>
    </xf>
    <xf numFmtId="0" fontId="40" fillId="0" borderId="77" xfId="0" applyFont="1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horizontal="left" indent="1"/>
    </xf>
    <xf numFmtId="49" fontId="56" fillId="0" borderId="11" xfId="0" applyNumberFormat="1" applyFont="1" applyFill="1" applyBorder="1" applyProtection="1"/>
    <xf numFmtId="0" fontId="73" fillId="0" borderId="28" xfId="0" applyFont="1" applyBorder="1" applyAlignment="1" applyProtection="1">
      <alignment horizontal="center"/>
    </xf>
    <xf numFmtId="0" fontId="73" fillId="0" borderId="10" xfId="0" applyFont="1" applyBorder="1" applyAlignment="1" applyProtection="1"/>
    <xf numFmtId="0" fontId="73" fillId="0" borderId="10" xfId="0" applyFont="1" applyBorder="1" applyAlignment="1" applyProtection="1">
      <alignment horizontal="center"/>
    </xf>
    <xf numFmtId="0" fontId="73" fillId="0" borderId="25" xfId="0" applyFont="1" applyBorder="1" applyProtection="1"/>
    <xf numFmtId="0" fontId="73" fillId="0" borderId="22" xfId="0" applyFont="1" applyBorder="1" applyAlignment="1" applyProtection="1">
      <alignment vertical="center" wrapText="1"/>
    </xf>
    <xf numFmtId="0" fontId="73" fillId="0" borderId="23" xfId="0" applyFont="1" applyBorder="1" applyAlignment="1" applyProtection="1">
      <alignment horizontal="center" vertical="top" wrapText="1"/>
    </xf>
    <xf numFmtId="0" fontId="35" fillId="0" borderId="0" xfId="0" applyFont="1" applyFill="1" applyBorder="1" applyAlignment="1" applyProtection="1">
      <alignment vertical="center" wrapText="1"/>
    </xf>
    <xf numFmtId="0" fontId="73" fillId="0" borderId="0" xfId="0" applyFont="1" applyBorder="1" applyAlignment="1" applyProtection="1">
      <alignment vertical="center" wrapText="1"/>
    </xf>
    <xf numFmtId="0" fontId="73" fillId="0" borderId="0" xfId="0" applyFont="1" applyBorder="1" applyAlignment="1" applyProtection="1">
      <alignment horizontal="center" vertical="top" wrapText="1"/>
    </xf>
    <xf numFmtId="1" fontId="35" fillId="0" borderId="0" xfId="0" applyNumberFormat="1" applyFont="1" applyFill="1" applyBorder="1" applyAlignment="1" applyProtection="1">
      <alignment horizontal="left" indent="1"/>
    </xf>
    <xf numFmtId="0" fontId="35" fillId="0" borderId="0" xfId="0" applyFont="1" applyFill="1" applyBorder="1" applyAlignment="1" applyProtection="1">
      <alignment horizontal="right" indent="1"/>
    </xf>
    <xf numFmtId="0" fontId="104" fillId="26" borderId="0" xfId="0" applyFont="1" applyFill="1" applyBorder="1" applyAlignment="1" applyProtection="1">
      <alignment horizontal="center" vertical="center"/>
    </xf>
    <xf numFmtId="0" fontId="104" fillId="26" borderId="30" xfId="0" applyFont="1" applyFill="1" applyBorder="1" applyAlignment="1" applyProtection="1">
      <alignment horizontal="center" vertical="center"/>
    </xf>
    <xf numFmtId="0" fontId="73" fillId="26" borderId="0" xfId="0" applyFont="1" applyFill="1" applyBorder="1" applyAlignment="1" applyProtection="1">
      <alignment horizontal="center" vertical="center"/>
    </xf>
    <xf numFmtId="0" fontId="104" fillId="26" borderId="29" xfId="0" applyFont="1" applyFill="1" applyBorder="1" applyAlignment="1" applyProtection="1">
      <alignment horizontal="center"/>
    </xf>
    <xf numFmtId="0" fontId="104" fillId="26" borderId="30" xfId="0" applyFont="1" applyFill="1" applyBorder="1" applyAlignment="1" applyProtection="1">
      <alignment horizontal="center"/>
    </xf>
    <xf numFmtId="0" fontId="104" fillId="26" borderId="31" xfId="0" applyFont="1" applyFill="1" applyBorder="1" applyAlignment="1" applyProtection="1">
      <alignment horizontal="center"/>
    </xf>
    <xf numFmtId="0" fontId="73" fillId="0" borderId="63" xfId="0" applyFont="1" applyBorder="1" applyProtection="1"/>
    <xf numFmtId="0" fontId="73" fillId="26" borderId="16" xfId="0" applyFont="1" applyFill="1" applyBorder="1" applyAlignment="1" applyProtection="1">
      <alignment horizontal="center" vertical="center"/>
    </xf>
    <xf numFmtId="0" fontId="104" fillId="26" borderId="31" xfId="0" applyFont="1" applyFill="1" applyBorder="1" applyAlignment="1" applyProtection="1">
      <alignment horizontal="center" vertical="center"/>
    </xf>
    <xf numFmtId="0" fontId="104" fillId="0" borderId="30" xfId="0" applyFont="1" applyBorder="1" applyAlignment="1" applyProtection="1">
      <alignment horizontal="center" vertical="center"/>
    </xf>
    <xf numFmtId="0" fontId="104" fillId="0" borderId="31" xfId="0" applyFont="1" applyBorder="1" applyAlignment="1" applyProtection="1">
      <alignment horizontal="center" vertical="center"/>
    </xf>
    <xf numFmtId="0" fontId="104" fillId="26" borderId="40" xfId="0" applyFont="1" applyFill="1" applyBorder="1" applyAlignment="1" applyProtection="1">
      <alignment horizontal="center"/>
    </xf>
    <xf numFmtId="0" fontId="104" fillId="26" borderId="16" xfId="0" applyFont="1" applyFill="1" applyBorder="1" applyAlignment="1" applyProtection="1">
      <alignment horizontal="center"/>
    </xf>
    <xf numFmtId="0" fontId="104" fillId="26" borderId="24" xfId="0" applyFont="1" applyFill="1" applyBorder="1" applyAlignment="1" applyProtection="1">
      <alignment horizontal="center"/>
    </xf>
    <xf numFmtId="0" fontId="73" fillId="26" borderId="40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center" vertical="center"/>
    </xf>
    <xf numFmtId="0" fontId="73" fillId="26" borderId="16" xfId="0" applyFont="1" applyFill="1" applyBorder="1" applyAlignment="1" applyProtection="1">
      <alignment vertical="center"/>
    </xf>
    <xf numFmtId="0" fontId="73" fillId="26" borderId="24" xfId="0" applyFont="1" applyFill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horizontal="center" vertical="center"/>
    </xf>
    <xf numFmtId="0" fontId="73" fillId="0" borderId="16" xfId="0" applyFont="1" applyBorder="1" applyAlignment="1" applyProtection="1">
      <alignment vertical="center"/>
    </xf>
    <xf numFmtId="0" fontId="73" fillId="26" borderId="26" xfId="0" applyFont="1" applyFill="1" applyBorder="1" applyAlignment="1" applyProtection="1">
      <alignment horizontal="center" vertical="center"/>
    </xf>
    <xf numFmtId="0" fontId="73" fillId="26" borderId="11" xfId="0" applyFont="1" applyFill="1" applyBorder="1" applyAlignment="1" applyProtection="1">
      <alignment horizontal="left" indent="1"/>
    </xf>
    <xf numFmtId="0" fontId="73" fillId="26" borderId="21" xfId="0" applyFont="1" applyFill="1" applyBorder="1" applyAlignment="1" applyProtection="1">
      <alignment horizontal="center" vertical="center"/>
    </xf>
    <xf numFmtId="0" fontId="73" fillId="26" borderId="26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 vertical="center"/>
    </xf>
    <xf numFmtId="49" fontId="73" fillId="0" borderId="11" xfId="0" applyNumberFormat="1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>
      <alignment vertical="center"/>
    </xf>
    <xf numFmtId="0" fontId="73" fillId="26" borderId="11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>
      <alignment horizontal="left"/>
    </xf>
    <xf numFmtId="0" fontId="73" fillId="0" borderId="26" xfId="0" applyFont="1" applyFill="1" applyBorder="1" applyAlignment="1" applyProtection="1">
      <alignment horizontal="center" vertical="center"/>
    </xf>
    <xf numFmtId="0" fontId="73" fillId="0" borderId="11" xfId="0" applyFont="1" applyFill="1" applyBorder="1" applyAlignment="1" applyProtection="1"/>
    <xf numFmtId="0" fontId="73" fillId="26" borderId="11" xfId="0" applyFont="1" applyFill="1" applyBorder="1" applyAlignment="1" applyProtection="1">
      <alignment horizontal="center" vertical="center" wrapText="1"/>
    </xf>
    <xf numFmtId="0" fontId="73" fillId="26" borderId="21" xfId="0" applyFont="1" applyFill="1" applyBorder="1" applyAlignment="1" applyProtection="1">
      <alignment horizontal="center" vertical="center" wrapText="1"/>
    </xf>
    <xf numFmtId="0" fontId="73" fillId="26" borderId="0" xfId="0" applyFont="1" applyFill="1" applyBorder="1" applyProtection="1"/>
    <xf numFmtId="0" fontId="73" fillId="26" borderId="11" xfId="0" applyFont="1" applyFill="1" applyBorder="1" applyProtection="1"/>
    <xf numFmtId="0" fontId="73" fillId="26" borderId="21" xfId="0" applyFont="1" applyFill="1" applyBorder="1" applyAlignment="1" applyProtection="1">
      <alignment horizontal="center" vertical="top" wrapText="1"/>
    </xf>
    <xf numFmtId="0" fontId="73" fillId="26" borderId="10" xfId="0" applyFont="1" applyFill="1" applyBorder="1" applyAlignment="1" applyProtection="1"/>
    <xf numFmtId="0" fontId="73" fillId="26" borderId="42" xfId="0" applyFont="1" applyFill="1" applyBorder="1" applyAlignment="1" applyProtection="1">
      <alignment horizontal="center" vertical="center"/>
    </xf>
    <xf numFmtId="0" fontId="73" fillId="26" borderId="22" xfId="0" applyFont="1" applyFill="1" applyBorder="1" applyAlignment="1" applyProtection="1">
      <alignment horizontal="center" vertical="center" wrapText="1"/>
    </xf>
    <xf numFmtId="0" fontId="73" fillId="26" borderId="22" xfId="0" applyFont="1" applyFill="1" applyBorder="1" applyAlignment="1" applyProtection="1">
      <alignment vertical="center" wrapText="1"/>
    </xf>
    <xf numFmtId="0" fontId="73" fillId="26" borderId="23" xfId="0" applyFont="1" applyFill="1" applyBorder="1" applyAlignment="1" applyProtection="1">
      <alignment horizontal="center" vertical="top" wrapText="1"/>
    </xf>
    <xf numFmtId="0" fontId="73" fillId="26" borderId="42" xfId="0" applyFont="1" applyFill="1" applyBorder="1" applyAlignment="1" applyProtection="1">
      <alignment horizontal="center"/>
    </xf>
    <xf numFmtId="0" fontId="73" fillId="26" borderId="11" xfId="0" applyFont="1" applyFill="1" applyBorder="1" applyAlignment="1" applyProtection="1"/>
    <xf numFmtId="0" fontId="73" fillId="26" borderId="10" xfId="0" applyFont="1" applyFill="1" applyBorder="1" applyAlignment="1" applyProtection="1">
      <alignment horizontal="center"/>
    </xf>
    <xf numFmtId="0" fontId="73" fillId="26" borderId="25" xfId="0" applyFont="1" applyFill="1" applyBorder="1" applyProtection="1"/>
    <xf numFmtId="0" fontId="74" fillId="0" borderId="88" xfId="0" applyFont="1" applyBorder="1" applyAlignment="1" applyProtection="1">
      <alignment horizontal="center" vertical="center"/>
    </xf>
    <xf numFmtId="0" fontId="73" fillId="0" borderId="0" xfId="0" applyFont="1" applyBorder="1" applyAlignment="1" applyProtection="1"/>
    <xf numFmtId="0" fontId="9" fillId="0" borderId="50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51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 wrapText="1"/>
    </xf>
    <xf numFmtId="0" fontId="9" fillId="26" borderId="32" xfId="0" applyFont="1" applyFill="1" applyBorder="1" applyAlignment="1" applyProtection="1">
      <alignment horizontal="center"/>
    </xf>
    <xf numFmtId="0" fontId="9" fillId="26" borderId="33" xfId="0" applyFont="1" applyFill="1" applyBorder="1" applyAlignment="1" applyProtection="1">
      <alignment horizontal="center"/>
    </xf>
    <xf numFmtId="0" fontId="9" fillId="26" borderId="34" xfId="0" applyFont="1" applyFill="1" applyBorder="1" applyAlignment="1" applyProtection="1">
      <alignment horizontal="center"/>
    </xf>
    <xf numFmtId="0" fontId="9" fillId="30" borderId="32" xfId="0" applyFont="1" applyFill="1" applyBorder="1" applyAlignment="1" applyProtection="1">
      <alignment horizontal="center"/>
    </xf>
    <xf numFmtId="0" fontId="73" fillId="30" borderId="16" xfId="0" applyFont="1" applyFill="1" applyBorder="1" applyAlignment="1" applyProtection="1">
      <alignment horizontal="center" vertical="center" wrapText="1"/>
    </xf>
    <xf numFmtId="0" fontId="9" fillId="31" borderId="32" xfId="0" applyFont="1" applyFill="1" applyBorder="1" applyAlignment="1" applyProtection="1">
      <alignment horizontal="center"/>
    </xf>
    <xf numFmtId="0" fontId="9" fillId="31" borderId="33" xfId="0" applyFont="1" applyFill="1" applyBorder="1" applyAlignment="1" applyProtection="1">
      <alignment horizontal="center"/>
    </xf>
    <xf numFmtId="0" fontId="9" fillId="31" borderId="34" xfId="0" applyFont="1" applyFill="1" applyBorder="1" applyAlignment="1" applyProtection="1">
      <alignment horizontal="center"/>
    </xf>
    <xf numFmtId="0" fontId="9" fillId="31" borderId="0" xfId="0" applyFont="1" applyFill="1" applyBorder="1" applyAlignment="1" applyProtection="1">
      <alignment horizontal="center"/>
    </xf>
    <xf numFmtId="0" fontId="40" fillId="26" borderId="26" xfId="0" applyFont="1" applyFill="1" applyBorder="1" applyAlignment="1" applyProtection="1">
      <alignment horizontal="center" wrapText="1"/>
    </xf>
    <xf numFmtId="0" fontId="36" fillId="26" borderId="11" xfId="0" applyFont="1" applyFill="1" applyBorder="1" applyAlignment="1" applyProtection="1">
      <alignment horizontal="center" vertical="center" wrapText="1"/>
    </xf>
    <xf numFmtId="0" fontId="74" fillId="26" borderId="11" xfId="0" applyFont="1" applyFill="1" applyBorder="1" applyAlignment="1" applyProtection="1">
      <alignment horizontal="left" vertical="center"/>
    </xf>
    <xf numFmtId="0" fontId="40" fillId="26" borderId="21" xfId="0" applyFont="1" applyFill="1" applyBorder="1" applyAlignment="1" applyProtection="1">
      <alignment horizontal="center" vertical="center" wrapText="1"/>
    </xf>
    <xf numFmtId="0" fontId="40" fillId="30" borderId="26" xfId="0" applyFont="1" applyFill="1" applyBorder="1" applyAlignment="1" applyProtection="1">
      <alignment horizontal="center" wrapText="1"/>
    </xf>
    <xf numFmtId="0" fontId="73" fillId="30" borderId="11" xfId="0" applyFont="1" applyFill="1" applyBorder="1" applyAlignment="1" applyProtection="1">
      <alignment horizontal="center" vertical="center" wrapText="1"/>
    </xf>
    <xf numFmtId="0" fontId="74" fillId="30" borderId="16" xfId="0" applyFont="1" applyFill="1" applyBorder="1" applyAlignment="1" applyProtection="1">
      <alignment horizontal="left" vertical="center"/>
    </xf>
    <xf numFmtId="0" fontId="73" fillId="30" borderId="24" xfId="0" applyFont="1" applyFill="1" applyBorder="1" applyAlignment="1" applyProtection="1">
      <alignment horizontal="center" vertical="center" wrapText="1"/>
    </xf>
    <xf numFmtId="0" fontId="76" fillId="30" borderId="0" xfId="0" applyFont="1" applyFill="1" applyBorder="1" applyAlignment="1" applyProtection="1">
      <alignment horizontal="center" vertical="center" wrapText="1"/>
    </xf>
    <xf numFmtId="0" fontId="4" fillId="31" borderId="26" xfId="0" applyFont="1" applyFill="1" applyBorder="1" applyAlignment="1" applyProtection="1">
      <alignment horizontal="center"/>
    </xf>
    <xf numFmtId="0" fontId="73" fillId="31" borderId="11" xfId="0" applyFont="1" applyFill="1" applyBorder="1" applyAlignment="1" applyProtection="1">
      <alignment horizontal="center" vertical="center" wrapText="1"/>
    </xf>
    <xf numFmtId="0" fontId="74" fillId="31" borderId="11" xfId="0" applyFont="1" applyFill="1" applyBorder="1" applyAlignment="1" applyProtection="1">
      <alignment horizontal="left" vertical="center"/>
    </xf>
    <xf numFmtId="0" fontId="73" fillId="31" borderId="21" xfId="0" applyFont="1" applyFill="1" applyBorder="1" applyAlignment="1" applyProtection="1">
      <alignment horizontal="center" vertical="center" wrapText="1"/>
    </xf>
    <xf numFmtId="0" fontId="73" fillId="31" borderId="0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center" vertical="center" wrapText="1"/>
    </xf>
    <xf numFmtId="0" fontId="74" fillId="30" borderId="11" xfId="0" applyFont="1" applyFill="1" applyBorder="1" applyAlignment="1" applyProtection="1">
      <alignment horizontal="left" vertical="center"/>
    </xf>
    <xf numFmtId="0" fontId="73" fillId="30" borderId="21" xfId="0" applyFont="1" applyFill="1" applyBorder="1" applyAlignment="1" applyProtection="1">
      <alignment horizontal="center" vertical="center" wrapText="1"/>
    </xf>
    <xf numFmtId="0" fontId="75" fillId="26" borderId="11" xfId="0" applyFont="1" applyFill="1" applyBorder="1" applyAlignment="1" applyProtection="1">
      <alignment horizontal="center" vertical="center" wrapText="1"/>
    </xf>
    <xf numFmtId="0" fontId="76" fillId="26" borderId="11" xfId="0" applyFont="1" applyFill="1" applyBorder="1" applyAlignment="1" applyProtection="1">
      <alignment horizontal="left" vertical="center"/>
    </xf>
    <xf numFmtId="0" fontId="57" fillId="26" borderId="21" xfId="0" applyFont="1" applyFill="1" applyBorder="1" applyAlignment="1" applyProtection="1">
      <alignment horizontal="center" vertical="center" wrapText="1"/>
    </xf>
    <xf numFmtId="0" fontId="76" fillId="30" borderId="11" xfId="0" applyFont="1" applyFill="1" applyBorder="1" applyAlignment="1" applyProtection="1">
      <alignment horizontal="left" vertical="center"/>
    </xf>
    <xf numFmtId="0" fontId="76" fillId="30" borderId="2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center" vertical="center" wrapText="1"/>
    </xf>
    <xf numFmtId="0" fontId="76" fillId="31" borderId="11" xfId="0" applyFont="1" applyFill="1" applyBorder="1" applyAlignment="1" applyProtection="1">
      <alignment horizontal="left" vertical="center"/>
    </xf>
    <xf numFmtId="0" fontId="76" fillId="31" borderId="21" xfId="0" applyFont="1" applyFill="1" applyBorder="1" applyAlignment="1" applyProtection="1">
      <alignment horizontal="center" vertical="center" wrapText="1"/>
    </xf>
    <xf numFmtId="0" fontId="76" fillId="31" borderId="0" xfId="0" applyFont="1" applyFill="1" applyBorder="1" applyAlignment="1" applyProtection="1">
      <alignment horizontal="center" vertical="center" wrapText="1"/>
    </xf>
    <xf numFmtId="0" fontId="76" fillId="0" borderId="21" xfId="0" applyFont="1" applyFill="1" applyBorder="1" applyAlignment="1" applyProtection="1">
      <alignment horizontal="center" vertical="center" wrapText="1"/>
    </xf>
    <xf numFmtId="0" fontId="14" fillId="0" borderId="26" xfId="0" applyFont="1" applyFill="1" applyBorder="1" applyAlignment="1" applyProtection="1">
      <alignment horizontal="center" vertical="center"/>
    </xf>
    <xf numFmtId="0" fontId="7" fillId="0" borderId="0" xfId="0" applyFont="1" applyFill="1" applyProtection="1"/>
    <xf numFmtId="0" fontId="7" fillId="0" borderId="26" xfId="0" applyFont="1" applyFill="1" applyBorder="1" applyAlignment="1" applyProtection="1">
      <alignment horizontal="center" vertical="center"/>
    </xf>
    <xf numFmtId="0" fontId="73" fillId="30" borderId="0" xfId="0" applyFont="1" applyFill="1" applyBorder="1" applyAlignment="1" applyProtection="1">
      <alignment horizontal="center" vertical="center"/>
    </xf>
    <xf numFmtId="0" fontId="73" fillId="30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center" vertical="center"/>
    </xf>
    <xf numFmtId="0" fontId="73" fillId="31" borderId="11" xfId="0" applyFont="1" applyFill="1" applyBorder="1" applyAlignment="1" applyProtection="1">
      <alignment horizontal="left" vertical="center" indent="1"/>
    </xf>
    <xf numFmtId="0" fontId="73" fillId="31" borderId="21" xfId="0" applyFont="1" applyFill="1" applyBorder="1" applyAlignment="1" applyProtection="1">
      <alignment horizontal="center" vertical="center"/>
    </xf>
    <xf numFmtId="0" fontId="73" fillId="31" borderId="0" xfId="0" applyFont="1" applyFill="1" applyBorder="1" applyAlignment="1" applyProtection="1">
      <alignment horizontal="center" vertical="center"/>
    </xf>
    <xf numFmtId="0" fontId="4" fillId="30" borderId="26" xfId="0" applyFont="1" applyFill="1" applyBorder="1" applyAlignment="1" applyProtection="1">
      <alignment horizontal="center"/>
    </xf>
    <xf numFmtId="0" fontId="73" fillId="30" borderId="11" xfId="0" applyFont="1" applyFill="1" applyBorder="1" applyAlignment="1" applyProtection="1">
      <alignment horizontal="left" vertical="center" indent="1"/>
    </xf>
    <xf numFmtId="0" fontId="73" fillId="30" borderId="21" xfId="0" applyFont="1" applyFill="1" applyBorder="1" applyAlignment="1" applyProtection="1">
      <alignment horizontal="center" vertical="center"/>
    </xf>
    <xf numFmtId="0" fontId="41" fillId="26" borderId="16" xfId="0" applyFont="1" applyFill="1" applyBorder="1" applyAlignment="1" applyProtection="1">
      <alignment horizontal="center" vertical="center" wrapText="1"/>
    </xf>
    <xf numFmtId="0" fontId="41" fillId="26" borderId="16" xfId="0" applyFont="1" applyFill="1" applyBorder="1" applyAlignment="1" applyProtection="1">
      <alignment horizontal="left" vertical="center"/>
    </xf>
    <xf numFmtId="0" fontId="40" fillId="26" borderId="24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center" vertical="center" wrapText="1"/>
    </xf>
    <xf numFmtId="0" fontId="41" fillId="26" borderId="11" xfId="0" applyFont="1" applyFill="1" applyBorder="1" applyAlignment="1" applyProtection="1">
      <alignment horizontal="left" vertical="center"/>
    </xf>
    <xf numFmtId="0" fontId="41" fillId="26" borderId="10" xfId="0" applyFont="1" applyFill="1" applyBorder="1" applyAlignment="1" applyProtection="1">
      <alignment horizontal="center" vertical="center" wrapText="1"/>
    </xf>
    <xf numFmtId="0" fontId="41" fillId="26" borderId="10" xfId="0" applyFont="1" applyFill="1" applyBorder="1" applyAlignment="1" applyProtection="1">
      <alignment horizontal="left" vertical="center"/>
    </xf>
    <xf numFmtId="0" fontId="40" fillId="26" borderId="25" xfId="0" applyFont="1" applyFill="1" applyBorder="1" applyAlignment="1" applyProtection="1">
      <alignment horizontal="center" vertical="center" wrapText="1"/>
    </xf>
    <xf numFmtId="0" fontId="4" fillId="30" borderId="0" xfId="0" applyFont="1" applyFill="1" applyBorder="1" applyAlignment="1" applyProtection="1">
      <alignment horizontal="center" vertical="center"/>
    </xf>
    <xf numFmtId="0" fontId="41" fillId="26" borderId="11" xfId="0" applyFont="1" applyFill="1" applyBorder="1" applyAlignment="1" applyProtection="1">
      <alignment horizontal="center" vertical="center"/>
    </xf>
    <xf numFmtId="0" fontId="4" fillId="30" borderId="11" xfId="0" applyFont="1" applyFill="1" applyBorder="1" applyAlignment="1" applyProtection="1">
      <alignment horizontal="center" vertical="center"/>
    </xf>
    <xf numFmtId="0" fontId="34" fillId="30" borderId="0" xfId="0" applyFont="1" applyFill="1" applyBorder="1" applyAlignment="1" applyProtection="1">
      <alignment horizontal="center" vertical="center"/>
    </xf>
    <xf numFmtId="0" fontId="40" fillId="26" borderId="15" xfId="0" applyFont="1" applyFill="1" applyBorder="1" applyAlignment="1" applyProtection="1">
      <alignment horizontal="center" wrapText="1"/>
    </xf>
    <xf numFmtId="0" fontId="40" fillId="26" borderId="15" xfId="0" applyFont="1" applyFill="1" applyBorder="1" applyAlignment="1" applyProtection="1">
      <alignment horizontal="left" indent="1"/>
    </xf>
    <xf numFmtId="0" fontId="40" fillId="26" borderId="52" xfId="0" applyFont="1" applyFill="1" applyBorder="1" applyAlignment="1" applyProtection="1">
      <alignment horizontal="center" vertical="center" wrapText="1"/>
    </xf>
    <xf numFmtId="0" fontId="4" fillId="30" borderId="26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center" vertical="center"/>
    </xf>
    <xf numFmtId="0" fontId="8" fillId="30" borderId="11" xfId="0" applyFont="1" applyFill="1" applyBorder="1" applyAlignment="1" applyProtection="1">
      <alignment horizontal="left" vertical="center" indent="1"/>
    </xf>
    <xf numFmtId="0" fontId="4" fillId="30" borderId="21" xfId="0" applyFont="1" applyFill="1" applyBorder="1" applyAlignment="1" applyProtection="1">
      <alignment horizontal="center" vertical="center"/>
    </xf>
    <xf numFmtId="0" fontId="44" fillId="32" borderId="0" xfId="0" applyFont="1" applyFill="1" applyBorder="1" applyAlignment="1" applyProtection="1">
      <alignment horizontal="center" vertical="center"/>
    </xf>
    <xf numFmtId="0" fontId="4" fillId="31" borderId="26" xfId="0" applyFont="1" applyFill="1" applyBorder="1" applyAlignment="1" applyProtection="1">
      <alignment horizontal="center" vertical="center"/>
    </xf>
    <xf numFmtId="0" fontId="37" fillId="31" borderId="10" xfId="0" applyFont="1" applyFill="1" applyBorder="1" applyAlignment="1" applyProtection="1">
      <alignment horizontal="center" vertical="center" wrapText="1"/>
    </xf>
    <xf numFmtId="0" fontId="37" fillId="31" borderId="10" xfId="0" applyFont="1" applyFill="1" applyBorder="1" applyAlignment="1" applyProtection="1">
      <alignment horizontal="left" vertical="center" wrapText="1" indent="1"/>
    </xf>
    <xf numFmtId="0" fontId="13" fillId="31" borderId="25" xfId="0" applyFont="1" applyFill="1" applyBorder="1" applyAlignment="1" applyProtection="1">
      <alignment horizontal="center" vertical="top" wrapText="1"/>
    </xf>
    <xf numFmtId="0" fontId="13" fillId="31" borderId="0" xfId="0" applyFont="1" applyFill="1" applyBorder="1" applyAlignment="1" applyProtection="1">
      <alignment horizontal="center" vertical="top" wrapText="1"/>
    </xf>
    <xf numFmtId="0" fontId="4" fillId="0" borderId="57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</xf>
    <xf numFmtId="0" fontId="40" fillId="26" borderId="42" xfId="0" applyFont="1" applyFill="1" applyBorder="1" applyAlignment="1" applyProtection="1">
      <alignment horizontal="center" wrapText="1"/>
    </xf>
    <xf numFmtId="0" fontId="40" fillId="26" borderId="22" xfId="0" applyFont="1" applyFill="1" applyBorder="1" applyAlignment="1" applyProtection="1">
      <alignment horizontal="center"/>
    </xf>
    <xf numFmtId="0" fontId="40" fillId="26" borderId="22" xfId="0" applyFont="1" applyFill="1" applyBorder="1" applyAlignment="1" applyProtection="1">
      <alignment horizontal="left" indent="1"/>
    </xf>
    <xf numFmtId="0" fontId="40" fillId="26" borderId="23" xfId="0" applyFont="1" applyFill="1" applyBorder="1" applyAlignment="1" applyProtection="1">
      <alignment horizontal="center" vertical="center" wrapText="1"/>
    </xf>
    <xf numFmtId="0" fontId="4" fillId="30" borderId="42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center" vertical="center"/>
    </xf>
    <xf numFmtId="0" fontId="36" fillId="30" borderId="10" xfId="0" applyFont="1" applyFill="1" applyBorder="1" applyAlignment="1" applyProtection="1">
      <alignment horizontal="left" vertical="center" indent="1"/>
    </xf>
    <xf numFmtId="0" fontId="34" fillId="30" borderId="25" xfId="0" applyFont="1" applyFill="1" applyBorder="1" applyAlignment="1" applyProtection="1">
      <alignment horizontal="center" vertical="center"/>
    </xf>
    <xf numFmtId="0" fontId="4" fillId="31" borderId="42" xfId="0" applyFont="1" applyFill="1" applyBorder="1" applyAlignment="1" applyProtection="1">
      <alignment horizontal="center" vertical="center"/>
    </xf>
    <xf numFmtId="0" fontId="37" fillId="31" borderId="22" xfId="0" applyFont="1" applyFill="1" applyBorder="1" applyAlignment="1" applyProtection="1">
      <alignment horizontal="center" vertical="center" wrapText="1"/>
    </xf>
    <xf numFmtId="0" fontId="37" fillId="31" borderId="22" xfId="0" applyFont="1" applyFill="1" applyBorder="1" applyAlignment="1" applyProtection="1">
      <alignment horizontal="left" vertical="center" wrapText="1" indent="1"/>
    </xf>
    <xf numFmtId="0" fontId="13" fillId="31" borderId="23" xfId="0" applyFont="1" applyFill="1" applyBorder="1" applyAlignment="1" applyProtection="1">
      <alignment horizontal="center" vertical="top" wrapText="1"/>
    </xf>
    <xf numFmtId="0" fontId="4" fillId="0" borderId="60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vertical="center"/>
    </xf>
    <xf numFmtId="0" fontId="4" fillId="0" borderId="23" xfId="0" applyFont="1" applyFill="1" applyBorder="1" applyAlignment="1" applyProtection="1">
      <alignment horizontal="center" vertical="center"/>
    </xf>
    <xf numFmtId="0" fontId="36" fillId="32" borderId="11" xfId="0" applyFont="1" applyFill="1" applyBorder="1" applyAlignment="1" applyProtection="1">
      <alignment horizontal="left" vertical="center" indent="1"/>
    </xf>
    <xf numFmtId="0" fontId="44" fillId="32" borderId="1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14" fillId="25" borderId="0" xfId="0" applyFont="1" applyFill="1" applyProtection="1"/>
    <xf numFmtId="0" fontId="4" fillId="25" borderId="0" xfId="0" applyFont="1" applyFill="1" applyProtection="1"/>
    <xf numFmtId="0" fontId="9" fillId="25" borderId="0" xfId="0" applyFont="1" applyFill="1" applyProtection="1"/>
    <xf numFmtId="49" fontId="56" fillId="0" borderId="16" xfId="0" applyNumberFormat="1" applyFont="1" applyBorder="1" applyAlignment="1" applyProtection="1">
      <alignment horizontal="center"/>
    </xf>
    <xf numFmtId="49" fontId="56" fillId="0" borderId="16" xfId="0" applyNumberFormat="1" applyFont="1" applyBorder="1" applyProtection="1"/>
    <xf numFmtId="49" fontId="82" fillId="0" borderId="11" xfId="0" applyNumberFormat="1" applyFont="1" applyBorder="1" applyAlignment="1" applyProtection="1">
      <alignment horizontal="center"/>
    </xf>
    <xf numFmtId="49" fontId="82" fillId="0" borderId="11" xfId="0" applyNumberFormat="1" applyFont="1" applyBorder="1" applyProtection="1"/>
    <xf numFmtId="49" fontId="56" fillId="0" borderId="11" xfId="0" applyNumberFormat="1" applyFont="1" applyBorder="1" applyProtection="1"/>
    <xf numFmtId="49" fontId="82" fillId="0" borderId="11" xfId="0" applyNumberFormat="1" applyFont="1" applyFill="1" applyBorder="1" applyAlignment="1" applyProtection="1">
      <alignment horizontal="center"/>
    </xf>
    <xf numFmtId="49" fontId="82" fillId="0" borderId="11" xfId="0" applyNumberFormat="1" applyFont="1" applyFill="1" applyBorder="1" applyProtection="1"/>
    <xf numFmtId="0" fontId="34" fillId="0" borderId="22" xfId="0" applyFont="1" applyBorder="1" applyAlignment="1" applyProtection="1">
      <alignment horizontal="center" vertical="center" wrapText="1"/>
      <protection locked="0"/>
    </xf>
    <xf numFmtId="0" fontId="58" fillId="0" borderId="22" xfId="37" applyFont="1" applyBorder="1" applyAlignment="1" applyProtection="1">
      <alignment horizontal="left" vertical="center" inden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horizontal="center" vertical="center" wrapText="1"/>
      <protection locked="0"/>
    </xf>
    <xf numFmtId="0" fontId="13" fillId="0" borderId="37" xfId="0" applyFont="1" applyBorder="1" applyAlignment="1" applyProtection="1">
      <alignment vertical="center" wrapText="1"/>
      <protection locked="0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9" fontId="73" fillId="0" borderId="11" xfId="0" applyNumberFormat="1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left" indent="1"/>
      <protection locked="0"/>
    </xf>
    <xf numFmtId="49" fontId="110" fillId="0" borderId="1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1" fontId="4" fillId="0" borderId="22" xfId="0" applyNumberFormat="1" applyFont="1" applyBorder="1" applyAlignment="1" applyProtection="1">
      <alignment horizontal="left" indent="1"/>
      <protection locked="0"/>
    </xf>
    <xf numFmtId="1" fontId="4" fillId="0" borderId="23" xfId="0" applyNumberFormat="1" applyFont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center"/>
      <protection locked="0"/>
    </xf>
    <xf numFmtId="0" fontId="73" fillId="0" borderId="22" xfId="0" applyFont="1" applyBorder="1" applyProtection="1">
      <protection locked="0"/>
    </xf>
    <xf numFmtId="0" fontId="73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124" fillId="0" borderId="11" xfId="0" applyFont="1" applyFill="1" applyBorder="1" applyAlignment="1" applyProtection="1">
      <alignment horizontal="center"/>
      <protection locked="0"/>
    </xf>
    <xf numFmtId="0" fontId="124" fillId="0" borderId="11" xfId="0" applyFont="1" applyFill="1" applyBorder="1" applyProtection="1">
      <protection locked="0"/>
    </xf>
    <xf numFmtId="0" fontId="124" fillId="0" borderId="21" xfId="0" applyFont="1" applyFill="1" applyBorder="1" applyAlignment="1" applyProtection="1">
      <alignment horizontal="center"/>
      <protection locked="0"/>
    </xf>
    <xf numFmtId="0" fontId="73" fillId="0" borderId="36" xfId="0" applyFont="1" applyBorder="1" applyAlignment="1" applyProtection="1">
      <alignment horizontal="center" vertical="center" wrapText="1"/>
      <protection locked="0"/>
    </xf>
    <xf numFmtId="0" fontId="74" fillId="0" borderId="36" xfId="37" applyFont="1" applyBorder="1" applyAlignment="1" applyProtection="1">
      <alignment horizontal="left" vertical="center" indent="1"/>
      <protection locked="0"/>
    </xf>
    <xf numFmtId="0" fontId="73" fillId="0" borderId="47" xfId="0" applyFont="1" applyBorder="1" applyAlignment="1" applyProtection="1">
      <alignment horizontal="center" vertical="center" wrapText="1"/>
      <protection locked="0"/>
    </xf>
    <xf numFmtId="0" fontId="34" fillId="0" borderId="36" xfId="0" applyFont="1" applyBorder="1" applyAlignment="1" applyProtection="1">
      <alignment horizontal="center" vertical="center" wrapText="1"/>
      <protection locked="0"/>
    </xf>
    <xf numFmtId="0" fontId="47" fillId="0" borderId="36" xfId="0" applyFont="1" applyBorder="1" applyAlignment="1" applyProtection="1">
      <alignment horizontal="left" inden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wrapText="1"/>
      <protection locked="0"/>
    </xf>
    <xf numFmtId="0" fontId="53" fillId="0" borderId="11" xfId="0" applyFont="1" applyBorder="1" applyAlignment="1" applyProtection="1">
      <alignment horizontal="left" indent="1"/>
      <protection locked="0"/>
    </xf>
    <xf numFmtId="0" fontId="34" fillId="0" borderId="21" xfId="0" applyFont="1" applyBorder="1" applyAlignment="1" applyProtection="1">
      <alignment horizontal="center" vertical="center" wrapText="1"/>
      <protection locked="0"/>
    </xf>
    <xf numFmtId="0" fontId="50" fillId="0" borderId="22" xfId="0" applyFont="1" applyBorder="1" applyAlignment="1" applyProtection="1">
      <alignment horizontal="center" wrapText="1"/>
      <protection locked="0"/>
    </xf>
    <xf numFmtId="0" fontId="53" fillId="0" borderId="22" xfId="0" applyFont="1" applyBorder="1" applyAlignment="1" applyProtection="1">
      <alignment horizontal="left" indent="1"/>
      <protection locked="0"/>
    </xf>
    <xf numFmtId="0" fontId="34" fillId="0" borderId="23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left" vertical="center" indent="1"/>
      <protection locked="0"/>
    </xf>
    <xf numFmtId="0" fontId="34" fillId="0" borderId="22" xfId="0" applyFont="1" applyBorder="1" applyAlignment="1" applyProtection="1">
      <alignment horizontal="center" vertical="center"/>
      <protection locked="0"/>
    </xf>
    <xf numFmtId="0" fontId="34" fillId="0" borderId="22" xfId="0" applyFont="1" applyBorder="1" applyAlignment="1" applyProtection="1">
      <alignment horizontal="left" vertical="center" indent="1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73" fillId="0" borderId="36" xfId="0" applyFont="1" applyBorder="1" applyAlignment="1" applyProtection="1">
      <alignment horizontal="left"/>
      <protection locked="0"/>
    </xf>
    <xf numFmtId="0" fontId="73" fillId="0" borderId="22" xfId="0" applyFont="1" applyBorder="1" applyAlignment="1" applyProtection="1">
      <alignment horizontal="center" vertical="center" wrapText="1"/>
      <protection locked="0"/>
    </xf>
    <xf numFmtId="0" fontId="74" fillId="0" borderId="22" xfId="0" applyFont="1" applyBorder="1" applyAlignment="1" applyProtection="1">
      <alignment horizontal="left" vertical="center"/>
      <protection locked="0"/>
    </xf>
    <xf numFmtId="0" fontId="74" fillId="0" borderId="23" xfId="0" applyFont="1" applyBorder="1" applyAlignment="1" applyProtection="1">
      <alignment horizontal="center" vertical="center"/>
      <protection locked="0"/>
    </xf>
    <xf numFmtId="49" fontId="73" fillId="0" borderId="10" xfId="0" applyNumberFormat="1" applyFont="1" applyBorder="1" applyAlignment="1" applyProtection="1">
      <alignment horizontal="center"/>
      <protection locked="0"/>
    </xf>
    <xf numFmtId="49" fontId="73" fillId="0" borderId="10" xfId="0" applyNumberFormat="1" applyFont="1" applyBorder="1" applyProtection="1">
      <protection locked="0"/>
    </xf>
    <xf numFmtId="0" fontId="74" fillId="0" borderId="25" xfId="0" applyFont="1" applyBorder="1" applyAlignment="1" applyProtection="1">
      <alignment horizontal="center" vertical="center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74" fillId="0" borderId="11" xfId="0" applyFont="1" applyBorder="1" applyAlignment="1" applyProtection="1">
      <alignment horizontal="left" vertical="center"/>
      <protection locked="0"/>
    </xf>
    <xf numFmtId="0" fontId="74" fillId="0" borderId="11" xfId="0" applyFont="1" applyFill="1" applyBorder="1" applyAlignment="1" applyProtection="1">
      <alignment horizontal="left" vertical="center"/>
      <protection locked="0"/>
    </xf>
    <xf numFmtId="0" fontId="73" fillId="0" borderId="22" xfId="0" applyFont="1" applyBorder="1" applyAlignment="1" applyProtection="1">
      <alignment vertical="center" wrapText="1"/>
      <protection locked="0"/>
    </xf>
    <xf numFmtId="0" fontId="73" fillId="0" borderId="23" xfId="0" applyFont="1" applyBorder="1" applyAlignment="1" applyProtection="1">
      <alignment horizontal="center" vertical="top" wrapText="1"/>
      <protection locked="0"/>
    </xf>
    <xf numFmtId="0" fontId="73" fillId="0" borderId="10" xfId="0" applyFont="1" applyBorder="1" applyAlignment="1" applyProtection="1">
      <protection locked="0"/>
    </xf>
    <xf numFmtId="0" fontId="73" fillId="0" borderId="10" xfId="0" applyFont="1" applyBorder="1" applyAlignment="1" applyProtection="1">
      <alignment horizontal="center"/>
      <protection locked="0"/>
    </xf>
    <xf numFmtId="0" fontId="73" fillId="0" borderId="25" xfId="0" applyFont="1" applyBorder="1" applyProtection="1">
      <protection locked="0"/>
    </xf>
    <xf numFmtId="0" fontId="0" fillId="0" borderId="0" xfId="0" applyFill="1" applyBorder="1" applyAlignment="1">
      <alignment vertical="center" wrapText="1"/>
    </xf>
    <xf numFmtId="0" fontId="9" fillId="0" borderId="19" xfId="0" applyFont="1" applyBorder="1" applyAlignment="1" applyProtection="1">
      <alignment horizontal="center"/>
    </xf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33" fillId="0" borderId="104" xfId="0" applyFont="1" applyBorder="1" applyAlignment="1">
      <alignment horizontal="center" wrapText="1"/>
    </xf>
    <xf numFmtId="0" fontId="0" fillId="0" borderId="41" xfId="0" applyBorder="1" applyAlignment="1" applyProtection="1">
      <alignment horizontal="center" vertical="center"/>
    </xf>
    <xf numFmtId="0" fontId="73" fillId="0" borderId="26" xfId="0" applyFont="1" applyFill="1" applyBorder="1" applyAlignment="1" applyProtection="1">
      <alignment horizontal="center" vertical="center" wrapText="1"/>
    </xf>
    <xf numFmtId="0" fontId="73" fillId="0" borderId="26" xfId="0" applyFont="1" applyBorder="1" applyAlignment="1" applyProtection="1">
      <alignment horizontal="center" vertical="center" wrapText="1"/>
    </xf>
    <xf numFmtId="1" fontId="4" fillId="0" borderId="22" xfId="0" applyNumberFormat="1" applyFont="1" applyFill="1" applyBorder="1" applyAlignment="1" applyProtection="1">
      <alignment horizontal="left" indent="1"/>
      <protection locked="0"/>
    </xf>
    <xf numFmtId="1" fontId="4" fillId="0" borderId="47" xfId="0" applyNumberFormat="1" applyFont="1" applyFill="1" applyBorder="1" applyAlignment="1" applyProtection="1">
      <alignment horizontal="center"/>
      <protection locked="0"/>
    </xf>
    <xf numFmtId="0" fontId="40" fillId="0" borderId="42" xfId="0" applyFont="1" applyFill="1" applyBorder="1" applyAlignment="1" applyProtection="1">
      <alignment horizontal="center" wrapText="1"/>
    </xf>
    <xf numFmtId="0" fontId="110" fillId="0" borderId="22" xfId="0" applyFont="1" applyFill="1" applyBorder="1" applyAlignment="1" applyProtection="1">
      <alignment horizontal="center"/>
      <protection locked="0"/>
    </xf>
    <xf numFmtId="0" fontId="110" fillId="0" borderId="22" xfId="0" applyFont="1" applyFill="1" applyBorder="1" applyProtection="1">
      <protection locked="0"/>
    </xf>
    <xf numFmtId="0" fontId="110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" fillId="29" borderId="11" xfId="0" applyFont="1" applyFill="1" applyBorder="1" applyAlignment="1">
      <alignment horizontal="center" vertical="center"/>
    </xf>
    <xf numFmtId="0" fontId="0" fillId="29" borderId="11" xfId="0" applyFill="1" applyBorder="1" applyAlignment="1">
      <alignment horizontal="left" vertical="center"/>
    </xf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29" borderId="11" xfId="0" applyFont="1" applyFill="1" applyBorder="1" applyAlignment="1">
      <alignment horizontal="left" vertical="center"/>
    </xf>
    <xf numFmtId="0" fontId="1" fillId="0" borderId="77" xfId="0" applyFont="1" applyFill="1" applyBorder="1" applyAlignment="1" applyProtection="1">
      <alignment horizontal="center"/>
    </xf>
    <xf numFmtId="0" fontId="1" fillId="31" borderId="18" xfId="0" applyFont="1" applyFill="1" applyBorder="1" applyAlignment="1" applyProtection="1">
      <alignment horizontal="center"/>
      <protection locked="0"/>
    </xf>
    <xf numFmtId="0" fontId="1" fillId="31" borderId="30" xfId="0" applyFont="1" applyFill="1" applyBorder="1" applyAlignment="1" applyProtection="1">
      <alignment horizontal="center"/>
      <protection locked="0"/>
    </xf>
    <xf numFmtId="0" fontId="1" fillId="31" borderId="31" xfId="0" applyFont="1" applyFill="1" applyBorder="1" applyAlignment="1" applyProtection="1">
      <alignment horizontal="center"/>
      <protection locked="0"/>
    </xf>
    <xf numFmtId="0" fontId="110" fillId="0" borderId="106" xfId="0" applyFont="1" applyFill="1" applyBorder="1" applyAlignment="1" applyProtection="1">
      <alignment horizontal="center"/>
    </xf>
    <xf numFmtId="0" fontId="110" fillId="0" borderId="106" xfId="0" applyFont="1" applyFill="1" applyBorder="1" applyAlignment="1" applyProtection="1">
      <alignment horizontal="left"/>
    </xf>
    <xf numFmtId="0" fontId="110" fillId="0" borderId="107" xfId="0" applyFont="1" applyFill="1" applyBorder="1" applyAlignment="1" applyProtection="1">
      <alignment horizontal="center"/>
    </xf>
    <xf numFmtId="0" fontId="110" fillId="0" borderId="106" xfId="0" applyFont="1" applyFill="1" applyBorder="1" applyProtection="1"/>
    <xf numFmtId="0" fontId="124" fillId="0" borderId="106" xfId="0" applyFont="1" applyFill="1" applyBorder="1" applyAlignment="1" applyProtection="1">
      <alignment horizontal="center"/>
    </xf>
    <xf numFmtId="0" fontId="124" fillId="0" borderId="106" xfId="0" applyFont="1" applyFill="1" applyBorder="1" applyProtection="1"/>
    <xf numFmtId="0" fontId="124" fillId="0" borderId="107" xfId="0" applyFont="1" applyFill="1" applyBorder="1" applyAlignment="1" applyProtection="1">
      <alignment horizontal="center"/>
    </xf>
    <xf numFmtId="0" fontId="73" fillId="0" borderId="106" xfId="0" applyFont="1" applyBorder="1" applyAlignment="1" applyProtection="1">
      <alignment horizontal="center"/>
    </xf>
    <xf numFmtId="0" fontId="73" fillId="0" borderId="106" xfId="0" applyFont="1" applyBorder="1" applyProtection="1"/>
    <xf numFmtId="0" fontId="73" fillId="0" borderId="107" xfId="0" applyFont="1" applyBorder="1" applyAlignment="1" applyProtection="1">
      <alignment horizontal="center"/>
    </xf>
    <xf numFmtId="0" fontId="110" fillId="0" borderId="108" xfId="0" applyFont="1" applyFill="1" applyBorder="1" applyAlignment="1" applyProtection="1">
      <alignment horizontal="center"/>
    </xf>
    <xf numFmtId="0" fontId="110" fillId="0" borderId="108" xfId="0" applyFont="1" applyFill="1" applyBorder="1" applyProtection="1"/>
    <xf numFmtId="0" fontId="110" fillId="0" borderId="105" xfId="0" applyFont="1" applyFill="1" applyBorder="1" applyAlignment="1" applyProtection="1">
      <alignment horizontal="center"/>
    </xf>
    <xf numFmtId="0" fontId="73" fillId="0" borderId="22" xfId="0" applyFont="1" applyFill="1" applyBorder="1" applyProtection="1">
      <protection locked="0"/>
    </xf>
    <xf numFmtId="0" fontId="73" fillId="0" borderId="23" xfId="0" applyFont="1" applyBorder="1" applyAlignment="1" applyProtection="1">
      <alignment horizontal="center"/>
      <protection locked="0"/>
    </xf>
    <xf numFmtId="0" fontId="73" fillId="0" borderId="22" xfId="0" applyFont="1" applyFill="1" applyBorder="1" applyAlignment="1" applyProtection="1">
      <alignment horizontal="center"/>
      <protection locked="0"/>
    </xf>
    <xf numFmtId="0" fontId="73" fillId="0" borderId="22" xfId="0" applyFont="1" applyBorder="1" applyAlignment="1" applyProtection="1">
      <alignment horizontal="left"/>
      <protection locked="0"/>
    </xf>
    <xf numFmtId="0" fontId="40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0" xfId="45" applyFont="1" applyBorder="1" applyAlignment="1" applyProtection="1">
      <alignment horizontal="center" vertical="center" wrapText="1"/>
    </xf>
    <xf numFmtId="0" fontId="93" fillId="0" borderId="0" xfId="0" applyFont="1" applyFill="1" applyBorder="1" applyAlignment="1" applyProtection="1">
      <alignment horizontal="center"/>
    </xf>
    <xf numFmtId="0" fontId="90" fillId="0" borderId="33" xfId="0" applyFont="1" applyBorder="1" applyAlignment="1" applyProtection="1">
      <alignment horizontal="center"/>
    </xf>
    <xf numFmtId="0" fontId="90" fillId="0" borderId="33" xfId="0" applyFont="1" applyFill="1" applyBorder="1" applyProtection="1"/>
    <xf numFmtId="0" fontId="40" fillId="0" borderId="42" xfId="0" applyFont="1" applyBorder="1" applyAlignment="1" applyProtection="1">
      <alignment horizontal="center" vertical="center"/>
    </xf>
    <xf numFmtId="0" fontId="1" fillId="31" borderId="11" xfId="0" applyFont="1" applyFill="1" applyBorder="1" applyAlignment="1">
      <alignment horizontal="left" vertical="center"/>
    </xf>
    <xf numFmtId="0" fontId="0" fillId="31" borderId="11" xfId="0" applyFill="1" applyBorder="1"/>
    <xf numFmtId="0" fontId="0" fillId="31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3" fillId="0" borderId="17" xfId="0" applyFont="1" applyFill="1" applyBorder="1" applyAlignment="1" applyProtection="1">
      <alignment horizontal="left"/>
    </xf>
    <xf numFmtId="0" fontId="33" fillId="0" borderId="14" xfId="0" applyFont="1" applyFill="1" applyBorder="1" applyAlignment="1" applyProtection="1">
      <alignment horizontal="left"/>
    </xf>
    <xf numFmtId="0" fontId="33" fillId="0" borderId="59" xfId="0" applyFont="1" applyFill="1" applyBorder="1" applyAlignment="1" applyProtection="1">
      <alignment horizontal="left"/>
    </xf>
    <xf numFmtId="0" fontId="33" fillId="0" borderId="12" xfId="0" applyFont="1" applyFill="1" applyBorder="1" applyAlignment="1" applyProtection="1">
      <alignment horizontal="left"/>
    </xf>
    <xf numFmtId="0" fontId="33" fillId="0" borderId="38" xfId="0" applyFont="1" applyFill="1" applyBorder="1" applyAlignment="1" applyProtection="1">
      <alignment horizontal="left"/>
    </xf>
    <xf numFmtId="0" fontId="33" fillId="0" borderId="39" xfId="0" applyFont="1" applyFill="1" applyBorder="1" applyAlignment="1" applyProtection="1">
      <alignment horizontal="left"/>
    </xf>
    <xf numFmtId="0" fontId="9" fillId="0" borderId="17" xfId="0" applyFont="1" applyFill="1" applyBorder="1" applyAlignment="1" applyProtection="1">
      <alignment horizontal="center"/>
    </xf>
    <xf numFmtId="0" fontId="9" fillId="0" borderId="14" xfId="0" applyFont="1" applyFill="1" applyBorder="1" applyAlignment="1" applyProtection="1">
      <alignment horizontal="center"/>
    </xf>
    <xf numFmtId="0" fontId="9" fillId="0" borderId="59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 vertical="center"/>
    </xf>
    <xf numFmtId="0" fontId="1" fillId="0" borderId="17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59" xfId="0" applyFont="1" applyBorder="1" applyAlignment="1" applyProtection="1">
      <alignment horizontal="center"/>
    </xf>
    <xf numFmtId="0" fontId="88" fillId="0" borderId="12" xfId="0" applyFont="1" applyBorder="1" applyAlignment="1" applyProtection="1">
      <alignment horizontal="left" vertical="center"/>
    </xf>
    <xf numFmtId="0" fontId="88" fillId="0" borderId="38" xfId="0" applyFont="1" applyBorder="1" applyAlignment="1" applyProtection="1">
      <alignment horizontal="left" vertical="center"/>
    </xf>
    <xf numFmtId="0" fontId="88" fillId="0" borderId="39" xfId="0" applyFont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38" xfId="0" applyFont="1" applyFill="1" applyBorder="1" applyAlignment="1" applyProtection="1">
      <alignment horizontal="left" vertical="center"/>
    </xf>
    <xf numFmtId="0" fontId="33" fillId="0" borderId="39" xfId="0" applyFont="1" applyFill="1" applyBorder="1" applyAlignment="1" applyProtection="1">
      <alignment horizontal="left" vertical="center"/>
    </xf>
    <xf numFmtId="0" fontId="9" fillId="0" borderId="58" xfId="0" applyFont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69" xfId="0" applyBorder="1" applyAlignment="1">
      <alignment horizontal="center"/>
    </xf>
    <xf numFmtId="0" fontId="114" fillId="0" borderId="0" xfId="0" applyFont="1" applyAlignment="1">
      <alignment horizontal="center"/>
    </xf>
    <xf numFmtId="0" fontId="112" fillId="33" borderId="64" xfId="0" applyFont="1" applyFill="1" applyBorder="1" applyAlignment="1">
      <alignment horizontal="center"/>
    </xf>
    <xf numFmtId="0" fontId="112" fillId="33" borderId="65" xfId="0" applyFont="1" applyFill="1" applyBorder="1" applyAlignment="1">
      <alignment horizontal="center"/>
    </xf>
    <xf numFmtId="0" fontId="112" fillId="33" borderId="66" xfId="0" applyFont="1" applyFill="1" applyBorder="1" applyAlignment="1">
      <alignment horizontal="center"/>
    </xf>
    <xf numFmtId="0" fontId="113" fillId="33" borderId="67" xfId="0" applyFont="1" applyFill="1" applyBorder="1" applyAlignment="1">
      <alignment horizontal="center"/>
    </xf>
    <xf numFmtId="0" fontId="113" fillId="33" borderId="68" xfId="0" applyFont="1" applyFill="1" applyBorder="1" applyAlignment="1">
      <alignment horizontal="center"/>
    </xf>
    <xf numFmtId="0" fontId="113" fillId="33" borderId="69" xfId="0" applyFont="1" applyFill="1" applyBorder="1" applyAlignment="1">
      <alignment horizontal="center"/>
    </xf>
    <xf numFmtId="0" fontId="116" fillId="33" borderId="72" xfId="0" applyFont="1" applyFill="1" applyBorder="1" applyAlignment="1">
      <alignment horizontal="center" vertical="center"/>
    </xf>
    <xf numFmtId="0" fontId="116" fillId="33" borderId="76" xfId="0" applyFont="1" applyFill="1" applyBorder="1" applyAlignment="1">
      <alignment horizontal="center" vertical="center"/>
    </xf>
    <xf numFmtId="0" fontId="116" fillId="33" borderId="79" xfId="0" applyFont="1" applyFill="1" applyBorder="1" applyAlignment="1">
      <alignment horizontal="center" vertical="center"/>
    </xf>
    <xf numFmtId="0" fontId="116" fillId="33" borderId="73" xfId="0" applyFont="1" applyFill="1" applyBorder="1" applyAlignment="1">
      <alignment horizontal="center" vertical="center"/>
    </xf>
    <xf numFmtId="0" fontId="116" fillId="33" borderId="15" xfId="0" applyFont="1" applyFill="1" applyBorder="1" applyAlignment="1">
      <alignment horizontal="center" vertical="center"/>
    </xf>
    <xf numFmtId="0" fontId="116" fillId="33" borderId="80" xfId="0" applyFont="1" applyFill="1" applyBorder="1" applyAlignment="1">
      <alignment horizontal="center" vertical="center"/>
    </xf>
    <xf numFmtId="0" fontId="116" fillId="33" borderId="74" xfId="0" applyFont="1" applyFill="1" applyBorder="1" applyAlignment="1">
      <alignment horizontal="center" vertical="center"/>
    </xf>
    <xf numFmtId="0" fontId="116" fillId="33" borderId="77" xfId="0" applyFont="1" applyFill="1" applyBorder="1" applyAlignment="1">
      <alignment horizontal="center" vertical="center"/>
    </xf>
    <xf numFmtId="0" fontId="116" fillId="33" borderId="81" xfId="0" applyFont="1" applyFill="1" applyBorder="1" applyAlignment="1">
      <alignment horizontal="center" vertical="center"/>
    </xf>
    <xf numFmtId="0" fontId="117" fillId="33" borderId="75" xfId="0" applyFont="1" applyFill="1" applyBorder="1" applyAlignment="1">
      <alignment horizontal="center" vertical="center"/>
    </xf>
    <xf numFmtId="0" fontId="117" fillId="33" borderId="78" xfId="0" applyFont="1" applyFill="1" applyBorder="1" applyAlignment="1">
      <alignment horizontal="center" vertical="center"/>
    </xf>
    <xf numFmtId="0" fontId="117" fillId="33" borderId="82" xfId="0" applyFont="1" applyFill="1" applyBorder="1" applyAlignment="1">
      <alignment horizontal="center" vertical="center"/>
    </xf>
    <xf numFmtId="0" fontId="33" fillId="36" borderId="100" xfId="0" applyFont="1" applyFill="1" applyBorder="1" applyAlignment="1">
      <alignment horizontal="center" vertical="center"/>
    </xf>
    <xf numFmtId="0" fontId="33" fillId="36" borderId="101" xfId="0" applyFont="1" applyFill="1" applyBorder="1" applyAlignment="1">
      <alignment horizontal="center" vertical="center"/>
    </xf>
    <xf numFmtId="0" fontId="33" fillId="36" borderId="102" xfId="0" applyFont="1" applyFill="1" applyBorder="1" applyAlignment="1">
      <alignment horizontal="center" vertical="center"/>
    </xf>
    <xf numFmtId="0" fontId="33" fillId="0" borderId="100" xfId="0" applyFont="1" applyFill="1" applyBorder="1" applyAlignment="1">
      <alignment horizontal="center" vertical="center"/>
    </xf>
    <xf numFmtId="0" fontId="33" fillId="0" borderId="101" xfId="0" applyFont="1" applyFill="1" applyBorder="1" applyAlignment="1">
      <alignment horizontal="center" vertical="center"/>
    </xf>
    <xf numFmtId="0" fontId="33" fillId="0" borderId="10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38"/>
    <cellStyle name="Normal 7" xfId="44"/>
    <cellStyle name="Normal 8" xfId="46"/>
    <cellStyle name="Normal 9" xfId="45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75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3.emf"/><Relationship Id="rId1" Type="http://schemas.openxmlformats.org/officeDocument/2006/relationships/customXml" Target="../ink/ink1.xml"/><Relationship Id="rId6" Type="http://schemas.openxmlformats.org/officeDocument/2006/relationships/image" Target="../media/image5.emf"/><Relationship Id="rId5" Type="http://schemas.openxmlformats.org/officeDocument/2006/relationships/customXml" Target="../ink/ink3.xml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2076525</xdr:colOff>
      <xdr:row>285</xdr:row>
      <xdr:rowOff>9690</xdr:rowOff>
    </xdr:from>
    <xdr:to>
      <xdr:col>2</xdr:col>
      <xdr:colOff>2076885</xdr:colOff>
      <xdr:row>285</xdr:row>
      <xdr:rowOff>10050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Ink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14:cNvPr>
            <xdr14:cNvContentPartPr/>
          </xdr14:nvContentPartPr>
          <xdr14:nvPr macro=""/>
          <xdr14:xfrm>
            <a:off x="4267275" y="61541190"/>
            <a:ext cx="360" cy="360"/>
          </xdr14:xfrm>
        </xdr:contentPart>
      </mc:Choice>
      <mc:Fallback xmlns="">
        <xdr:pic>
          <xdr:nvPicPr>
            <xdr:cNvPr id="4" name="Ink 3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255395" y="6152931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2057445</xdr:colOff>
      <xdr:row>286</xdr:row>
      <xdr:rowOff>123750</xdr:rowOff>
    </xdr:from>
    <xdr:to>
      <xdr:col>2</xdr:col>
      <xdr:colOff>2057805</xdr:colOff>
      <xdr:row>286</xdr:row>
      <xdr:rowOff>124110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5" name="Ink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14:cNvPr>
            <xdr14:cNvContentPartPr/>
          </xdr14:nvContentPartPr>
          <xdr14:nvPr macro=""/>
          <xdr14:xfrm>
            <a:off x="4248195" y="61845750"/>
            <a:ext cx="360" cy="360"/>
          </xdr14:xfrm>
        </xdr:contentPart>
      </mc:Choice>
      <mc:Fallback xmlns="">
        <xdr:pic>
          <xdr:nvPicPr>
            <xdr:cNvPr id="5" name="Ink 4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236315" y="6183387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1971765</xdr:colOff>
      <xdr:row>281</xdr:row>
      <xdr:rowOff>47505</xdr:rowOff>
    </xdr:from>
    <xdr:to>
      <xdr:col>2</xdr:col>
      <xdr:colOff>1972125</xdr:colOff>
      <xdr:row>281</xdr:row>
      <xdr:rowOff>47865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7" name="Ink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14:cNvPr>
            <xdr14:cNvContentPartPr/>
          </xdr14:nvContentPartPr>
          <xdr14:nvPr macro=""/>
          <xdr14:xfrm>
            <a:off x="4162515" y="60788430"/>
            <a:ext cx="360" cy="360"/>
          </xdr14:xfrm>
        </xdr:contentPart>
      </mc:Choice>
      <mc:Fallback xmlns="">
        <xdr:pic>
          <xdr:nvPicPr>
            <xdr:cNvPr id="7" name="Ink 6"/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4150635" y="60776550"/>
              <a:ext cx="2412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9.75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2A69763-FA0C-4DED-8A13-9FCCA42D17AD}" emma:medium="tactile" emma:mode="ink">
          <msink:context xmlns:msink="http://schemas.microsoft.com/ink/2010/main" type="inkDrawing" rotatedBoundingBox="11853,170947 11868,170947 11868,170962 11853,170962" shapeName="Other"/>
        </emma:interpretation>
      </emma:emma>
    </inkml:annotationXML>
    <inkml:trace contextRef="#ctx0" brushRef="#br0">0 0</inkml:trace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08.764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5F555E93-28CE-4F66-A7BD-1F04B1DFD2FF}" emma:medium="tactile" emma:mode="ink">
          <msink:context xmlns:msink="http://schemas.microsoft.com/ink/2010/main" type="inkDrawing" rotatedBoundingBox="11800,171793 11815,171793 11815,171808 11800,171808" shapeName="Other"/>
        </emma:interpretation>
      </emma:emma>
    </inkml:annotationXML>
    <inkml:trace contextRef="#ctx0" brushRef="#br0">0 0</inkml:trace>
  </inkml:traceGroup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ax="1920" units="cm"/>
          <inkml:channel name="Y" type="integer" max="1080" units="cm"/>
        </inkml:traceFormat>
        <inkml:channelProperties>
          <inkml:channelProperty channel="X" name="resolution" value="37.64706" units="1/cm"/>
          <inkml:channelProperty channel="Y" name="resolution" value="37.24138" units="1/cm"/>
        </inkml:channelProperties>
      </inkml:inkSource>
      <inkml:timestamp xml:id="ts0" timeString="2019-09-03T08:17:14.459"/>
    </inkml:context>
    <inkml:brush xml:id="br0">
      <inkml:brushProperty name="width" value="0.06667" units="cm"/>
      <inkml:brushProperty name="height" value="0.06667" units="cm"/>
    </inkml:brush>
  </inkml:definitions>
  <inkml:traceGroup>
    <inkml:annotationXML>
      <emma:emma xmlns:emma="http://www.w3.org/2003/04/emma" version="1.0">
        <emma:interpretation id="{7C547A25-7BCB-4932-846A-FEEDAC5A453C}" emma:medium="tactile" emma:mode="ink">
          <msink:context xmlns:msink="http://schemas.microsoft.com/ink/2010/main" type="writingRegion" rotatedBoundingBox="11562,168856 11577,168856 11577,168871 11562,168871"/>
        </emma:interpretation>
      </emma:emma>
    </inkml:annotationXML>
    <inkml:traceGroup>
      <inkml:annotationXML>
        <emma:emma xmlns:emma="http://www.w3.org/2003/04/emma" version="1.0">
          <emma:interpretation id="{A8493FA5-5BCC-4DDE-901B-B178AD0EB56E}" emma:medium="tactile" emma:mode="ink">
            <msink:context xmlns:msink="http://schemas.microsoft.com/ink/2010/main" type="paragraph" rotatedBoundingBox="11562,168856 11577,168856 11577,168871 11562,16887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A39BFE8C-340E-4123-B186-672F4600D98E}" emma:medium="tactile" emma:mode="ink">
              <msink:context xmlns:msink="http://schemas.microsoft.com/ink/2010/main" type="line" rotatedBoundingBox="11562,168856 11577,168856 11577,168871 11562,168871"/>
            </emma:interpretation>
          </emma:emma>
        </inkml:annotationXML>
        <inkml:traceGroup>
          <inkml:annotationXML>
            <emma:emma xmlns:emma="http://www.w3.org/2003/04/emma" version="1.0">
              <emma:interpretation id="{1969F62B-346C-4DDD-82B7-72430A027F43}" emma:medium="tactile" emma:mode="ink">
                <msink:context xmlns:msink="http://schemas.microsoft.com/ink/2010/main" type="inkWord" rotatedBoundingBox="11562,168856 11577,168856 11577,168871 11562,168871"/>
              </emma:interpretation>
              <emma:one-of disjunction-type="recognition" id="oneOf0">
                <emma:interpretation id="interp0" emma:lang="en-US" emma:confidence="0">
                  <emma:literal>.</emma:literal>
                </emma:interpretation>
                <emma:interpretation id="interp1" emma:lang="en-US" emma:confidence="0">
                  <emma:literal>v</emma:literal>
                </emma:interpretation>
                <emma:interpretation id="interp2" emma:lang="en-US" emma:confidence="0">
                  <emma:literal>}</emma:literal>
                </emma:interpretation>
                <emma:interpretation id="interp3" emma:lang="en-US" emma:confidence="0">
                  <emma:literal>w</emma:literal>
                </emma:interpretation>
                <emma:interpretation id="interp4" emma:lang="en-US" emma:confidence="0">
                  <emma:literal>3</emma:literal>
                </emma:interpretation>
              </emma:one-of>
            </emma:emma>
          </inkml:annotationXML>
          <inkml:trace contextRef="#ctx0" brushRef="#br0">0 0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922"/>
  <sheetViews>
    <sheetView showGridLines="0" tabSelected="1" view="pageBreakPreview" topLeftCell="A58" zoomScale="70" zoomScaleNormal="70" zoomScaleSheetLayoutView="70" workbookViewId="0">
      <selection activeCell="E5" sqref="E5"/>
    </sheetView>
  </sheetViews>
  <sheetFormatPr defaultRowHeight="15" x14ac:dyDescent="0.2"/>
  <cols>
    <col min="1" max="1" width="7.140625" style="183" customWidth="1"/>
    <col min="2" max="2" width="23.140625" style="183" customWidth="1"/>
    <col min="3" max="3" width="49.85546875" style="227" customWidth="1"/>
    <col min="4" max="4" width="7" style="183" customWidth="1"/>
    <col min="5" max="5" width="17.28515625" style="183" customWidth="1"/>
    <col min="6" max="6" width="15" style="183" customWidth="1"/>
    <col min="7" max="7" width="7.28515625" style="183" customWidth="1"/>
    <col min="8" max="8" width="24.42578125" style="183" customWidth="1"/>
    <col min="9" max="9" width="50.28515625" style="183" customWidth="1"/>
    <col min="10" max="10" width="6.85546875" style="183" customWidth="1"/>
    <col min="11" max="11" width="19.42578125" style="183" customWidth="1"/>
    <col min="12" max="12" width="8.7109375" style="183" bestFit="1" customWidth="1"/>
    <col min="13" max="13" width="3.7109375" style="183" customWidth="1"/>
    <col min="14" max="14" width="6.85546875" style="183" customWidth="1"/>
    <col min="15" max="15" width="22" style="183" customWidth="1"/>
    <col min="16" max="16" width="40.7109375" style="183" customWidth="1"/>
    <col min="17" max="17" width="8" style="183" bestFit="1" customWidth="1"/>
    <col min="18" max="18" width="21.5703125" style="183" customWidth="1"/>
    <col min="19" max="19" width="5.7109375" style="183" customWidth="1"/>
    <col min="20" max="20" width="3.7109375" style="183" customWidth="1"/>
    <col min="21" max="21" width="6.85546875" style="183" customWidth="1"/>
    <col min="22" max="22" width="20" style="183" customWidth="1"/>
    <col min="23" max="23" width="40.7109375" style="183" customWidth="1"/>
    <col min="24" max="24" width="6.140625" style="183" customWidth="1"/>
    <col min="25" max="25" width="14.28515625" style="183" bestFit="1" customWidth="1"/>
    <col min="26" max="26" width="12.7109375" style="183" bestFit="1" customWidth="1"/>
    <col min="27" max="27" width="32.28515625" style="183" bestFit="1" customWidth="1"/>
    <col min="28" max="28" width="14.28515625" style="183" bestFit="1" customWidth="1"/>
    <col min="29" max="29" width="31.5703125" style="183" bestFit="1" customWidth="1"/>
    <col min="30" max="16384" width="9.140625" style="183"/>
  </cols>
  <sheetData>
    <row r="1" spans="1:30" ht="18" x14ac:dyDescent="0.25">
      <c r="A1" s="180" t="s">
        <v>103</v>
      </c>
      <c r="B1" s="181"/>
      <c r="C1" s="182"/>
      <c r="D1" s="181"/>
      <c r="E1" s="181"/>
      <c r="F1" s="181"/>
      <c r="G1" s="181"/>
      <c r="H1" s="181"/>
      <c r="I1" s="181"/>
    </row>
    <row r="2" spans="1:30" ht="18" x14ac:dyDescent="0.25">
      <c r="A2" s="1017" t="str">
        <f>CONCATENATE('Pembimbing Akademik'!$B$29," ",'Pembimbing Akademik'!$D$29," ",,"-",," ","SEMESTER"," ",'Pembimbing Akademik'!$E$29," ",'Pembimbing Akademik'!$F$29)</f>
        <v>MAHASISWA TINGKAT 1 (SATU) TAHUN MASUK 2022 - SEMESTER GANJIL 2022 / 2023</v>
      </c>
      <c r="B2" s="1017"/>
      <c r="C2" s="1017"/>
      <c r="D2" s="1017"/>
      <c r="E2" s="1017"/>
      <c r="F2" s="1017"/>
      <c r="G2" s="1017"/>
      <c r="H2" s="1017"/>
      <c r="I2" s="1017"/>
      <c r="O2" s="183" t="s">
        <v>101</v>
      </c>
    </row>
    <row r="3" spans="1:30" ht="18" x14ac:dyDescent="0.25">
      <c r="A3" s="180" t="s">
        <v>9</v>
      </c>
      <c r="B3" s="181"/>
      <c r="C3" s="182"/>
      <c r="D3" s="181"/>
      <c r="E3" s="181"/>
      <c r="F3" s="181"/>
      <c r="G3" s="181"/>
      <c r="H3" s="181"/>
      <c r="I3" s="181"/>
    </row>
    <row r="4" spans="1:30" x14ac:dyDescent="0.2">
      <c r="A4" s="184"/>
      <c r="B4" s="184"/>
      <c r="C4" s="185"/>
      <c r="D4" s="184"/>
      <c r="E4" s="184"/>
      <c r="F4" s="184"/>
      <c r="G4" s="184"/>
      <c r="H4" s="184"/>
      <c r="I4" s="184"/>
    </row>
    <row r="6" spans="1:30" ht="18.75" thickBot="1" x14ac:dyDescent="0.3">
      <c r="A6" s="186" t="str">
        <f>CONCATENATE("KELAS/ SEMESTER : I  KONSTRUKSI GEDUNG 1/ ",'Pembimbing Akademik'!D37)</f>
        <v>KELAS/ SEMESTER : I  KONSTRUKSI GEDUNG 1/ 1</v>
      </c>
      <c r="B6" s="186"/>
      <c r="C6" s="187"/>
      <c r="D6" s="186"/>
      <c r="E6" s="186"/>
      <c r="F6" s="186"/>
      <c r="G6" s="186" t="str">
        <f>CONCATENATE("KELAS/ SEMESTER : I  KONSTRUKSI GEDUNG 2/ ",'Pembimbing Akademik'!D37)</f>
        <v>KELAS/ SEMESTER : I  KONSTRUKSI GEDUNG 2/ 1</v>
      </c>
      <c r="H6" s="186"/>
      <c r="I6" s="187"/>
      <c r="J6" s="188"/>
      <c r="K6" s="188"/>
      <c r="L6" s="188"/>
      <c r="M6" s="188"/>
      <c r="R6" s="187"/>
      <c r="S6" s="187"/>
      <c r="Z6" s="183" t="s">
        <v>548</v>
      </c>
      <c r="AA6" s="183" t="s">
        <v>547</v>
      </c>
    </row>
    <row r="7" spans="1:30" ht="21.75" customHeight="1" thickBot="1" x14ac:dyDescent="0.25">
      <c r="A7" s="189" t="s">
        <v>10</v>
      </c>
      <c r="B7" s="190" t="s">
        <v>2</v>
      </c>
      <c r="C7" s="190" t="s">
        <v>3</v>
      </c>
      <c r="D7" s="191" t="s">
        <v>11</v>
      </c>
      <c r="E7" s="192"/>
      <c r="F7" s="192"/>
      <c r="G7" s="189" t="s">
        <v>10</v>
      </c>
      <c r="H7" s="190" t="s">
        <v>2</v>
      </c>
      <c r="I7" s="190" t="s">
        <v>3</v>
      </c>
      <c r="J7" s="191" t="s">
        <v>11</v>
      </c>
      <c r="K7" s="193"/>
      <c r="L7" s="193"/>
      <c r="M7" s="194"/>
      <c r="R7" s="193"/>
      <c r="S7" s="193"/>
      <c r="Z7" s="183" t="s">
        <v>549</v>
      </c>
      <c r="AA7" s="183" t="s">
        <v>550</v>
      </c>
    </row>
    <row r="8" spans="1:30" ht="20.25" x14ac:dyDescent="0.3">
      <c r="A8" s="195"/>
      <c r="B8" s="196"/>
      <c r="C8" s="196"/>
      <c r="D8" s="197"/>
      <c r="E8" s="198"/>
      <c r="F8" s="198"/>
      <c r="G8" s="195"/>
      <c r="H8" s="196"/>
      <c r="I8" s="196"/>
      <c r="J8" s="197"/>
      <c r="K8" s="199"/>
      <c r="L8" s="199"/>
      <c r="M8" s="198"/>
      <c r="R8" s="200"/>
      <c r="S8" s="200"/>
      <c r="U8" s="201"/>
      <c r="V8" s="202"/>
      <c r="W8" s="201"/>
    </row>
    <row r="9" spans="1:30" ht="18.75" x14ac:dyDescent="0.3">
      <c r="A9" s="203">
        <v>1</v>
      </c>
      <c r="B9" s="68">
        <v>2201311016</v>
      </c>
      <c r="C9" s="69" t="s">
        <v>1430</v>
      </c>
      <c r="D9" s="70" t="s">
        <v>5</v>
      </c>
      <c r="E9" s="205"/>
      <c r="G9" s="206">
        <v>1</v>
      </c>
      <c r="H9" s="72">
        <v>2201311050</v>
      </c>
      <c r="I9" s="73" t="s">
        <v>1402</v>
      </c>
      <c r="J9" s="74" t="s">
        <v>5</v>
      </c>
      <c r="K9" s="207"/>
      <c r="M9" s="208"/>
      <c r="R9" s="209"/>
      <c r="S9" s="209"/>
      <c r="AA9" s="210"/>
      <c r="AB9" s="211"/>
      <c r="AC9" s="212"/>
      <c r="AD9" s="213"/>
    </row>
    <row r="10" spans="1:30" ht="18.75" x14ac:dyDescent="0.3">
      <c r="A10" s="203">
        <v>2</v>
      </c>
      <c r="B10" s="68">
        <v>2201311015</v>
      </c>
      <c r="C10" s="69" t="s">
        <v>1431</v>
      </c>
      <c r="D10" s="70" t="s">
        <v>5</v>
      </c>
      <c r="E10" s="205"/>
      <c r="G10" s="206">
        <v>2</v>
      </c>
      <c r="H10" s="72">
        <v>2201311047</v>
      </c>
      <c r="I10" s="73" t="s">
        <v>1403</v>
      </c>
      <c r="J10" s="74" t="s">
        <v>6</v>
      </c>
      <c r="K10" s="207"/>
      <c r="M10" s="208"/>
      <c r="R10" s="209"/>
      <c r="S10" s="209"/>
      <c r="AA10" s="210"/>
      <c r="AB10" s="213"/>
      <c r="AD10" s="213"/>
    </row>
    <row r="11" spans="1:30" ht="18.75" x14ac:dyDescent="0.3">
      <c r="A11" s="203">
        <v>3</v>
      </c>
      <c r="B11" s="68">
        <v>2201311011</v>
      </c>
      <c r="C11" s="69" t="s">
        <v>1432</v>
      </c>
      <c r="D11" s="70" t="s">
        <v>6</v>
      </c>
      <c r="E11" s="205"/>
      <c r="G11" s="206">
        <v>3</v>
      </c>
      <c r="H11" s="72">
        <v>2201311052</v>
      </c>
      <c r="I11" s="73" t="s">
        <v>1404</v>
      </c>
      <c r="J11" s="74" t="s">
        <v>5</v>
      </c>
      <c r="K11" s="207"/>
      <c r="M11" s="208"/>
      <c r="R11" s="209"/>
      <c r="S11" s="209"/>
      <c r="AA11" s="210"/>
      <c r="AB11" s="213"/>
      <c r="AD11" s="213"/>
    </row>
    <row r="12" spans="1:30" ht="18.75" x14ac:dyDescent="0.3">
      <c r="A12" s="203">
        <v>4</v>
      </c>
      <c r="B12" s="68">
        <v>2201311033</v>
      </c>
      <c r="C12" s="69" t="s">
        <v>1433</v>
      </c>
      <c r="D12" s="70" t="s">
        <v>5</v>
      </c>
      <c r="E12" s="205"/>
      <c r="G12" s="206">
        <v>4</v>
      </c>
      <c r="H12" s="72">
        <v>2201311039</v>
      </c>
      <c r="I12" s="73" t="s">
        <v>1405</v>
      </c>
      <c r="J12" s="74" t="s">
        <v>5</v>
      </c>
      <c r="K12" s="207"/>
      <c r="M12" s="208"/>
      <c r="R12" s="209"/>
      <c r="S12" s="209"/>
      <c r="AA12" s="210"/>
      <c r="AB12" s="211"/>
      <c r="AC12" s="212"/>
      <c r="AD12" s="213"/>
    </row>
    <row r="13" spans="1:30" ht="18.75" x14ac:dyDescent="0.3">
      <c r="A13" s="203">
        <v>5</v>
      </c>
      <c r="B13" s="68">
        <v>2201311023</v>
      </c>
      <c r="C13" s="69" t="s">
        <v>1434</v>
      </c>
      <c r="D13" s="70" t="s">
        <v>6</v>
      </c>
      <c r="E13" s="205"/>
      <c r="G13" s="206">
        <v>5</v>
      </c>
      <c r="H13" s="72">
        <v>2201311037</v>
      </c>
      <c r="I13" s="73" t="s">
        <v>1406</v>
      </c>
      <c r="J13" s="74" t="s">
        <v>5</v>
      </c>
      <c r="K13" s="207"/>
      <c r="M13" s="208"/>
      <c r="R13" s="209"/>
      <c r="S13" s="209"/>
      <c r="AA13" s="210"/>
      <c r="AB13" s="214"/>
      <c r="AC13" s="215"/>
      <c r="AD13" s="213"/>
    </row>
    <row r="14" spans="1:30" ht="18.75" x14ac:dyDescent="0.3">
      <c r="A14" s="203">
        <v>6</v>
      </c>
      <c r="B14" s="68">
        <v>2201311032</v>
      </c>
      <c r="C14" s="69" t="s">
        <v>1435</v>
      </c>
      <c r="D14" s="70" t="s">
        <v>5</v>
      </c>
      <c r="E14" s="205"/>
      <c r="G14" s="206">
        <v>6</v>
      </c>
      <c r="H14" s="72">
        <v>2201311049</v>
      </c>
      <c r="I14" s="73" t="s">
        <v>1407</v>
      </c>
      <c r="J14" s="74" t="s">
        <v>5</v>
      </c>
      <c r="K14" s="207"/>
      <c r="M14" s="208"/>
      <c r="R14" s="209"/>
      <c r="S14" s="209"/>
      <c r="AA14" s="210"/>
      <c r="AB14" s="211"/>
      <c r="AC14" s="212"/>
      <c r="AD14" s="213"/>
    </row>
    <row r="15" spans="1:30" ht="18.75" x14ac:dyDescent="0.3">
      <c r="A15" s="203">
        <v>7</v>
      </c>
      <c r="B15" s="68">
        <v>2201311002</v>
      </c>
      <c r="C15" s="69" t="s">
        <v>1436</v>
      </c>
      <c r="D15" s="70" t="s">
        <v>6</v>
      </c>
      <c r="E15" s="205"/>
      <c r="G15" s="206">
        <v>7</v>
      </c>
      <c r="H15" s="72">
        <v>2201311024</v>
      </c>
      <c r="I15" s="73" t="s">
        <v>1408</v>
      </c>
      <c r="J15" s="74" t="s">
        <v>6</v>
      </c>
      <c r="K15" s="207"/>
      <c r="M15" s="208"/>
      <c r="R15" s="216"/>
      <c r="S15" s="216"/>
      <c r="AA15" s="210"/>
      <c r="AB15" s="213"/>
      <c r="AD15" s="213"/>
    </row>
    <row r="16" spans="1:30" ht="18.75" x14ac:dyDescent="0.3">
      <c r="A16" s="203">
        <v>8</v>
      </c>
      <c r="B16" s="68">
        <v>2201311008</v>
      </c>
      <c r="C16" s="69" t="s">
        <v>1437</v>
      </c>
      <c r="D16" s="70" t="s">
        <v>6</v>
      </c>
      <c r="E16" s="205"/>
      <c r="G16" s="206">
        <v>8</v>
      </c>
      <c r="H16" s="72">
        <v>2201311036</v>
      </c>
      <c r="I16" s="73" t="s">
        <v>1409</v>
      </c>
      <c r="J16" s="74" t="s">
        <v>5</v>
      </c>
      <c r="K16" s="207"/>
      <c r="M16" s="208"/>
      <c r="R16" s="209"/>
      <c r="S16" s="209"/>
      <c r="AA16" s="210"/>
      <c r="AB16" s="211"/>
      <c r="AC16" s="212"/>
      <c r="AD16" s="213"/>
    </row>
    <row r="17" spans="1:30" ht="18.75" x14ac:dyDescent="0.3">
      <c r="A17" s="203">
        <v>9</v>
      </c>
      <c r="B17" s="68">
        <v>2201311022</v>
      </c>
      <c r="C17" s="69" t="s">
        <v>1438</v>
      </c>
      <c r="D17" s="70" t="s">
        <v>5</v>
      </c>
      <c r="E17" s="205"/>
      <c r="G17" s="206">
        <v>9</v>
      </c>
      <c r="H17" s="72">
        <v>2201311040</v>
      </c>
      <c r="I17" s="73" t="s">
        <v>1410</v>
      </c>
      <c r="J17" s="74" t="s">
        <v>5</v>
      </c>
      <c r="K17" s="207"/>
      <c r="M17" s="208"/>
      <c r="R17" s="209"/>
      <c r="S17" s="209"/>
      <c r="AA17" s="210"/>
      <c r="AB17" s="211"/>
      <c r="AC17" s="212"/>
      <c r="AD17" s="213"/>
    </row>
    <row r="18" spans="1:30" ht="18.75" x14ac:dyDescent="0.3">
      <c r="A18" s="203">
        <v>10</v>
      </c>
      <c r="B18" s="68">
        <v>2201311001</v>
      </c>
      <c r="C18" s="69" t="s">
        <v>1439</v>
      </c>
      <c r="D18" s="70" t="s">
        <v>5</v>
      </c>
      <c r="E18" s="205"/>
      <c r="G18" s="206">
        <v>10</v>
      </c>
      <c r="H18" s="72">
        <v>2201311043</v>
      </c>
      <c r="I18" s="73" t="s">
        <v>1411</v>
      </c>
      <c r="J18" s="74" t="s">
        <v>5</v>
      </c>
      <c r="K18" s="207"/>
      <c r="M18" s="208"/>
      <c r="R18" s="209"/>
      <c r="S18" s="209"/>
      <c r="AA18" s="210"/>
      <c r="AB18" s="213"/>
      <c r="AD18" s="213"/>
    </row>
    <row r="19" spans="1:30" ht="18.75" x14ac:dyDescent="0.3">
      <c r="A19" s="203">
        <v>11</v>
      </c>
      <c r="B19" s="68">
        <v>2201311025</v>
      </c>
      <c r="C19" s="69" t="s">
        <v>1440</v>
      </c>
      <c r="D19" s="70" t="s">
        <v>5</v>
      </c>
      <c r="E19" s="205"/>
      <c r="G19" s="206">
        <v>11</v>
      </c>
      <c r="H19" s="72">
        <v>2201311060</v>
      </c>
      <c r="I19" s="73" t="s">
        <v>1412</v>
      </c>
      <c r="J19" s="74" t="s">
        <v>6</v>
      </c>
      <c r="K19" s="207"/>
      <c r="M19" s="208"/>
      <c r="R19" s="209"/>
      <c r="S19" s="209"/>
      <c r="AA19" s="210"/>
      <c r="AB19" s="213"/>
      <c r="AD19" s="213"/>
    </row>
    <row r="20" spans="1:30" ht="18.75" x14ac:dyDescent="0.3">
      <c r="A20" s="203">
        <v>12</v>
      </c>
      <c r="B20" s="68">
        <v>2201311017</v>
      </c>
      <c r="C20" s="69" t="s">
        <v>1441</v>
      </c>
      <c r="D20" s="70" t="s">
        <v>6</v>
      </c>
      <c r="E20" s="205"/>
      <c r="G20" s="206">
        <v>12</v>
      </c>
      <c r="H20" s="72">
        <v>2201311051</v>
      </c>
      <c r="I20" s="73" t="s">
        <v>1413</v>
      </c>
      <c r="J20" s="74" t="s">
        <v>5</v>
      </c>
      <c r="K20" s="207"/>
      <c r="M20" s="208"/>
      <c r="R20" s="209"/>
      <c r="S20" s="209"/>
      <c r="AA20" s="210"/>
      <c r="AB20" s="213"/>
      <c r="AD20" s="213"/>
    </row>
    <row r="21" spans="1:30" ht="18.75" x14ac:dyDescent="0.3">
      <c r="A21" s="203">
        <v>13</v>
      </c>
      <c r="B21" s="68">
        <v>2201311020</v>
      </c>
      <c r="C21" s="69" t="s">
        <v>1442</v>
      </c>
      <c r="D21" s="70" t="s">
        <v>6</v>
      </c>
      <c r="E21" s="205"/>
      <c r="G21" s="206">
        <v>13</v>
      </c>
      <c r="H21" s="72">
        <v>2201311028</v>
      </c>
      <c r="I21" s="73" t="s">
        <v>1414</v>
      </c>
      <c r="J21" s="74" t="s">
        <v>6</v>
      </c>
      <c r="K21" s="207"/>
      <c r="M21" s="208"/>
      <c r="R21" s="209"/>
      <c r="S21" s="209"/>
      <c r="AA21" s="210"/>
      <c r="AB21" s="213"/>
      <c r="AD21" s="213"/>
    </row>
    <row r="22" spans="1:30" ht="18.75" x14ac:dyDescent="0.3">
      <c r="A22" s="203">
        <v>14</v>
      </c>
      <c r="B22" s="68">
        <v>2201311030</v>
      </c>
      <c r="C22" s="69" t="s">
        <v>1443</v>
      </c>
      <c r="D22" s="70" t="s">
        <v>5</v>
      </c>
      <c r="E22" s="205"/>
      <c r="G22" s="206">
        <v>14</v>
      </c>
      <c r="H22" s="72">
        <v>2201311057</v>
      </c>
      <c r="I22" s="73" t="s">
        <v>1415</v>
      </c>
      <c r="J22" s="74" t="s">
        <v>6</v>
      </c>
      <c r="K22" s="207"/>
      <c r="M22" s="208"/>
      <c r="R22" s="209"/>
      <c r="S22" s="209"/>
      <c r="AA22" s="210"/>
      <c r="AB22" s="213"/>
      <c r="AD22" s="213"/>
    </row>
    <row r="23" spans="1:30" ht="18.75" x14ac:dyDescent="0.3">
      <c r="A23" s="203">
        <v>15</v>
      </c>
      <c r="B23" s="68">
        <v>2201311031</v>
      </c>
      <c r="C23" s="69" t="s">
        <v>1444</v>
      </c>
      <c r="D23" s="70" t="s">
        <v>5</v>
      </c>
      <c r="E23" s="205"/>
      <c r="G23" s="206">
        <v>15</v>
      </c>
      <c r="H23" s="72">
        <v>2201311058</v>
      </c>
      <c r="I23" s="73" t="s">
        <v>1416</v>
      </c>
      <c r="J23" s="74" t="s">
        <v>5</v>
      </c>
      <c r="K23" s="207"/>
      <c r="M23" s="208"/>
      <c r="R23" s="209"/>
      <c r="S23" s="209"/>
      <c r="AA23" s="210"/>
      <c r="AB23" s="213"/>
      <c r="AD23" s="213"/>
    </row>
    <row r="24" spans="1:30" ht="18.75" x14ac:dyDescent="0.3">
      <c r="A24" s="203">
        <v>16</v>
      </c>
      <c r="B24" s="68">
        <v>2201311010</v>
      </c>
      <c r="C24" s="69" t="s">
        <v>1445</v>
      </c>
      <c r="D24" s="70" t="s">
        <v>5</v>
      </c>
      <c r="E24" s="205"/>
      <c r="G24" s="206">
        <v>16</v>
      </c>
      <c r="H24" s="72">
        <v>2201311048</v>
      </c>
      <c r="I24" s="73" t="s">
        <v>1417</v>
      </c>
      <c r="J24" s="74" t="s">
        <v>5</v>
      </c>
      <c r="K24" s="207"/>
      <c r="M24" s="208"/>
      <c r="R24" s="209"/>
      <c r="S24" s="209"/>
      <c r="AA24" s="210"/>
      <c r="AB24" s="213"/>
      <c r="AD24" s="213"/>
    </row>
    <row r="25" spans="1:30" ht="18.75" x14ac:dyDescent="0.3">
      <c r="A25" s="203">
        <v>17</v>
      </c>
      <c r="B25" s="68">
        <v>2201311018</v>
      </c>
      <c r="C25" s="69" t="s">
        <v>1446</v>
      </c>
      <c r="D25" s="70" t="s">
        <v>5</v>
      </c>
      <c r="E25" s="205"/>
      <c r="G25" s="206">
        <v>17</v>
      </c>
      <c r="H25" s="72">
        <v>2201311054</v>
      </c>
      <c r="I25" s="73" t="s">
        <v>1418</v>
      </c>
      <c r="J25" s="74" t="s">
        <v>5</v>
      </c>
      <c r="K25" s="207"/>
      <c r="M25" s="208"/>
      <c r="R25" s="209"/>
      <c r="S25" s="209"/>
      <c r="AA25" s="210"/>
      <c r="AB25" s="213"/>
      <c r="AD25" s="213"/>
    </row>
    <row r="26" spans="1:30" ht="18.75" x14ac:dyDescent="0.3">
      <c r="A26" s="203">
        <v>18</v>
      </c>
      <c r="B26" s="68">
        <v>2201311029</v>
      </c>
      <c r="C26" s="69" t="s">
        <v>1447</v>
      </c>
      <c r="D26" s="70" t="s">
        <v>5</v>
      </c>
      <c r="E26" s="205"/>
      <c r="G26" s="206">
        <v>18</v>
      </c>
      <c r="H26" s="72">
        <v>2201311056</v>
      </c>
      <c r="I26" s="73" t="s">
        <v>1419</v>
      </c>
      <c r="J26" s="74" t="s">
        <v>5</v>
      </c>
      <c r="K26" s="207"/>
      <c r="M26" s="208"/>
      <c r="R26" s="209"/>
      <c r="S26" s="209"/>
      <c r="AA26" s="210"/>
      <c r="AB26" s="213"/>
      <c r="AD26" s="213"/>
    </row>
    <row r="27" spans="1:30" ht="18.75" x14ac:dyDescent="0.3">
      <c r="A27" s="203">
        <v>19</v>
      </c>
      <c r="B27" s="68">
        <v>2201311035</v>
      </c>
      <c r="C27" s="69" t="s">
        <v>1448</v>
      </c>
      <c r="D27" s="70" t="s">
        <v>5</v>
      </c>
      <c r="E27" s="205"/>
      <c r="G27" s="206">
        <v>19</v>
      </c>
      <c r="H27" s="72">
        <v>2201311041</v>
      </c>
      <c r="I27" s="73" t="s">
        <v>1420</v>
      </c>
      <c r="J27" s="74" t="s">
        <v>6</v>
      </c>
      <c r="K27" s="207"/>
      <c r="M27" s="208"/>
      <c r="R27" s="209"/>
      <c r="S27" s="209"/>
      <c r="AA27" s="210"/>
      <c r="AB27" s="213"/>
      <c r="AD27" s="213"/>
    </row>
    <row r="28" spans="1:30" ht="18.75" x14ac:dyDescent="0.3">
      <c r="A28" s="203">
        <v>20</v>
      </c>
      <c r="B28" s="68">
        <v>2201311007</v>
      </c>
      <c r="C28" s="69" t="s">
        <v>1449</v>
      </c>
      <c r="D28" s="70" t="s">
        <v>6</v>
      </c>
      <c r="E28" s="205"/>
      <c r="G28" s="206">
        <v>20</v>
      </c>
      <c r="H28" s="72">
        <v>2201311044</v>
      </c>
      <c r="I28" s="73" t="s">
        <v>1421</v>
      </c>
      <c r="J28" s="74" t="s">
        <v>6</v>
      </c>
      <c r="K28" s="207"/>
      <c r="M28" s="208"/>
      <c r="R28" s="209"/>
      <c r="S28" s="209"/>
      <c r="AA28" s="210"/>
      <c r="AB28" s="213"/>
      <c r="AD28" s="213"/>
    </row>
    <row r="29" spans="1:30" ht="18.75" x14ac:dyDescent="0.3">
      <c r="A29" s="203">
        <v>21</v>
      </c>
      <c r="B29" s="68">
        <v>2201311034</v>
      </c>
      <c r="C29" s="69" t="s">
        <v>1450</v>
      </c>
      <c r="D29" s="70" t="s">
        <v>5</v>
      </c>
      <c r="E29" s="205"/>
      <c r="G29" s="206">
        <v>21</v>
      </c>
      <c r="H29" s="72">
        <v>2201311055</v>
      </c>
      <c r="I29" s="73" t="s">
        <v>1422</v>
      </c>
      <c r="J29" s="74" t="s">
        <v>6</v>
      </c>
      <c r="K29" s="207"/>
      <c r="M29" s="208"/>
      <c r="R29" s="209"/>
      <c r="S29" s="209"/>
      <c r="AA29" s="210"/>
      <c r="AB29" s="213"/>
      <c r="AD29" s="213"/>
    </row>
    <row r="30" spans="1:30" ht="18.75" x14ac:dyDescent="0.3">
      <c r="A30" s="203">
        <v>22</v>
      </c>
      <c r="B30" s="68">
        <v>2201311021</v>
      </c>
      <c r="C30" s="69" t="s">
        <v>1451</v>
      </c>
      <c r="D30" s="70" t="s">
        <v>5</v>
      </c>
      <c r="E30" s="217"/>
      <c r="G30" s="218">
        <v>22</v>
      </c>
      <c r="H30" s="72">
        <v>2201311042</v>
      </c>
      <c r="I30" s="73" t="s">
        <v>1423</v>
      </c>
      <c r="J30" s="74" t="s">
        <v>5</v>
      </c>
      <c r="K30" s="207"/>
      <c r="M30" s="208"/>
      <c r="R30" s="209"/>
      <c r="S30" s="209"/>
      <c r="AA30" s="210"/>
      <c r="AB30" s="214"/>
      <c r="AC30" s="215"/>
      <c r="AD30" s="213"/>
    </row>
    <row r="31" spans="1:30" ht="18.75" x14ac:dyDescent="0.3">
      <c r="A31" s="203">
        <v>23</v>
      </c>
      <c r="B31" s="68">
        <v>2201311026</v>
      </c>
      <c r="C31" s="69" t="s">
        <v>1452</v>
      </c>
      <c r="D31" s="70" t="s">
        <v>5</v>
      </c>
      <c r="E31" s="207"/>
      <c r="G31" s="218">
        <v>23</v>
      </c>
      <c r="H31" s="72">
        <v>2201311038</v>
      </c>
      <c r="I31" s="73" t="s">
        <v>1425</v>
      </c>
      <c r="J31" s="74" t="s">
        <v>5</v>
      </c>
      <c r="K31" s="207"/>
      <c r="M31" s="208"/>
      <c r="R31" s="209"/>
      <c r="S31" s="209"/>
      <c r="AA31" s="210"/>
      <c r="AB31" s="213"/>
      <c r="AD31" s="213"/>
    </row>
    <row r="32" spans="1:30" ht="18.75" x14ac:dyDescent="0.3">
      <c r="A32" s="203">
        <v>24</v>
      </c>
      <c r="B32" s="68">
        <v>2201311014</v>
      </c>
      <c r="C32" s="69" t="s">
        <v>1453</v>
      </c>
      <c r="D32" s="71" t="s">
        <v>5</v>
      </c>
      <c r="E32" s="217"/>
      <c r="G32" s="218">
        <v>24</v>
      </c>
      <c r="H32" s="72">
        <v>2201311046</v>
      </c>
      <c r="I32" s="73" t="s">
        <v>1426</v>
      </c>
      <c r="J32" s="74" t="s">
        <v>5</v>
      </c>
      <c r="K32" s="207"/>
      <c r="M32" s="208"/>
      <c r="R32" s="209"/>
      <c r="S32" s="209"/>
      <c r="AA32" s="210"/>
      <c r="AB32" s="213"/>
      <c r="AD32" s="213"/>
    </row>
    <row r="33" spans="1:30" ht="18.75" x14ac:dyDescent="0.3">
      <c r="A33" s="203">
        <v>25</v>
      </c>
      <c r="B33" s="68">
        <v>2201311005</v>
      </c>
      <c r="C33" s="69" t="s">
        <v>1454</v>
      </c>
      <c r="D33" s="70" t="s">
        <v>6</v>
      </c>
      <c r="E33" s="205"/>
      <c r="G33" s="218">
        <v>25</v>
      </c>
      <c r="H33" s="72">
        <v>2201311027</v>
      </c>
      <c r="I33" s="73" t="s">
        <v>1427</v>
      </c>
      <c r="J33" s="74" t="s">
        <v>6</v>
      </c>
      <c r="K33" s="207"/>
      <c r="M33" s="208"/>
      <c r="R33" s="209"/>
      <c r="S33" s="209"/>
      <c r="AA33" s="210"/>
      <c r="AB33" s="211"/>
      <c r="AC33" s="212"/>
      <c r="AD33" s="213"/>
    </row>
    <row r="34" spans="1:30" ht="18.75" x14ac:dyDescent="0.3">
      <c r="A34" s="203">
        <v>26</v>
      </c>
      <c r="B34" s="68">
        <v>2201311004</v>
      </c>
      <c r="C34" s="79" t="s">
        <v>1455</v>
      </c>
      <c r="D34" s="70" t="s">
        <v>6</v>
      </c>
      <c r="E34" s="205"/>
      <c r="G34" s="206">
        <v>26</v>
      </c>
      <c r="H34" s="75">
        <v>2201311059</v>
      </c>
      <c r="I34" s="76" t="s">
        <v>1428</v>
      </c>
      <c r="J34" s="77" t="s">
        <v>6</v>
      </c>
      <c r="K34" s="207"/>
      <c r="M34" s="208"/>
      <c r="R34" s="209"/>
      <c r="S34" s="209"/>
      <c r="AA34" s="210"/>
      <c r="AB34" s="213"/>
      <c r="AD34" s="213"/>
    </row>
    <row r="35" spans="1:30" ht="18.75" x14ac:dyDescent="0.3">
      <c r="A35" s="203">
        <v>27</v>
      </c>
      <c r="B35" s="177">
        <v>2201311003</v>
      </c>
      <c r="C35" s="178" t="s">
        <v>1456</v>
      </c>
      <c r="D35" s="179" t="s">
        <v>6</v>
      </c>
      <c r="E35" s="205"/>
      <c r="G35" s="218">
        <v>27</v>
      </c>
      <c r="H35" s="75">
        <v>2201311053</v>
      </c>
      <c r="I35" s="76" t="s">
        <v>1429</v>
      </c>
      <c r="J35" s="77" t="s">
        <v>5</v>
      </c>
      <c r="K35" s="223"/>
      <c r="L35" s="223"/>
      <c r="M35" s="208"/>
      <c r="R35" s="209"/>
      <c r="S35" s="209"/>
      <c r="AA35" s="210"/>
      <c r="AB35" s="211"/>
      <c r="AC35" s="212"/>
      <c r="AD35" s="213"/>
    </row>
    <row r="36" spans="1:30" ht="18.75" x14ac:dyDescent="0.3">
      <c r="A36" s="203">
        <v>28</v>
      </c>
      <c r="B36" s="68">
        <v>2201311013</v>
      </c>
      <c r="C36" s="69" t="s">
        <v>1457</v>
      </c>
      <c r="D36" s="179" t="s">
        <v>6</v>
      </c>
      <c r="E36" s="205"/>
      <c r="G36" s="218">
        <v>28</v>
      </c>
      <c r="H36" s="75"/>
      <c r="I36" s="76"/>
      <c r="J36" s="78"/>
      <c r="K36" s="223"/>
      <c r="L36" s="223"/>
      <c r="M36" s="208"/>
      <c r="R36" s="209"/>
      <c r="S36" s="209"/>
      <c r="AA36" s="210"/>
      <c r="AB36" s="213"/>
      <c r="AD36" s="213"/>
    </row>
    <row r="37" spans="1:30" ht="18.75" x14ac:dyDescent="0.3">
      <c r="A37" s="203">
        <v>29</v>
      </c>
      <c r="B37" s="68">
        <v>2201311006</v>
      </c>
      <c r="C37" s="69" t="s">
        <v>1458</v>
      </c>
      <c r="D37" s="70" t="s">
        <v>5</v>
      </c>
      <c r="E37" s="205"/>
      <c r="G37" s="218">
        <v>29</v>
      </c>
      <c r="H37" s="72"/>
      <c r="I37" s="73"/>
      <c r="J37" s="74"/>
      <c r="K37" s="209"/>
      <c r="L37" s="209"/>
      <c r="M37" s="208"/>
      <c r="R37" s="209"/>
      <c r="S37" s="209"/>
      <c r="AA37" s="210"/>
      <c r="AB37" s="213"/>
      <c r="AD37" s="213"/>
    </row>
    <row r="38" spans="1:30" ht="18.75" x14ac:dyDescent="0.3">
      <c r="A38" s="203">
        <v>30</v>
      </c>
      <c r="B38" s="68"/>
      <c r="C38" s="69"/>
      <c r="D38" s="70"/>
      <c r="E38" s="205"/>
      <c r="F38" s="205"/>
      <c r="G38" s="218">
        <v>30</v>
      </c>
      <c r="H38" s="75"/>
      <c r="I38" s="76"/>
      <c r="J38" s="78"/>
      <c r="K38" s="225"/>
      <c r="L38" s="225"/>
      <c r="M38" s="208"/>
      <c r="R38" s="226"/>
      <c r="S38" s="226"/>
      <c r="AA38" s="210"/>
      <c r="AB38" s="213"/>
      <c r="AD38" s="213"/>
    </row>
    <row r="39" spans="1:30" ht="15" customHeight="1" x14ac:dyDescent="0.25">
      <c r="A39" s="208"/>
      <c r="E39" s="208"/>
      <c r="F39" s="208"/>
      <c r="G39" s="208"/>
      <c r="H39" s="208"/>
      <c r="I39" s="208"/>
      <c r="J39" s="208"/>
      <c r="K39" s="208"/>
      <c r="L39" s="208"/>
      <c r="M39" s="208"/>
      <c r="R39" s="227"/>
      <c r="S39" s="227"/>
      <c r="AA39" s="210"/>
      <c r="AB39" s="211"/>
      <c r="AC39" s="212"/>
      <c r="AD39" s="213"/>
    </row>
    <row r="40" spans="1:30" ht="18" x14ac:dyDescent="0.25">
      <c r="A40" s="208"/>
      <c r="B40" s="228"/>
      <c r="C40" s="229" t="s">
        <v>8</v>
      </c>
      <c r="D40" s="208">
        <f>COUNTIF(D9:D38,"L")</f>
        <v>18</v>
      </c>
      <c r="E40" s="208"/>
      <c r="F40" s="208"/>
      <c r="G40" s="208"/>
      <c r="H40" s="208"/>
      <c r="I40" s="230" t="s">
        <v>8</v>
      </c>
      <c r="J40" s="208">
        <f>COUNTIF(J9:J38,"L")</f>
        <v>17</v>
      </c>
      <c r="K40" s="208"/>
      <c r="L40" s="208"/>
      <c r="M40" s="208"/>
      <c r="R40" s="227"/>
      <c r="S40" s="227"/>
      <c r="AA40" s="210"/>
      <c r="AB40" s="214"/>
      <c r="AC40" s="215"/>
      <c r="AD40" s="213"/>
    </row>
    <row r="41" spans="1:30" ht="18.75" thickBot="1" x14ac:dyDescent="0.3">
      <c r="A41" s="208"/>
      <c r="B41" s="228"/>
      <c r="C41" s="229" t="s">
        <v>13</v>
      </c>
      <c r="D41" s="208">
        <f>COUNTIF(D9:D38,"P")</f>
        <v>11</v>
      </c>
      <c r="E41" s="208"/>
      <c r="F41" s="208"/>
      <c r="G41" s="208"/>
      <c r="H41" s="208"/>
      <c r="I41" s="229" t="s">
        <v>13</v>
      </c>
      <c r="J41" s="208">
        <f>COUNTIF(J9:J38,"P")</f>
        <v>10</v>
      </c>
      <c r="K41" s="208"/>
      <c r="L41" s="208"/>
      <c r="M41" s="208"/>
      <c r="R41" s="227"/>
      <c r="S41" s="227"/>
      <c r="AA41" s="210"/>
      <c r="AB41" s="213"/>
      <c r="AD41" s="213"/>
    </row>
    <row r="42" spans="1:30" ht="18" x14ac:dyDescent="0.25">
      <c r="A42" s="208"/>
      <c r="B42" s="228"/>
      <c r="C42" s="229"/>
      <c r="D42" s="231">
        <f>SUM(D40:D41)</f>
        <v>29</v>
      </c>
      <c r="E42" s="208"/>
      <c r="F42" s="208"/>
      <c r="G42" s="208"/>
      <c r="H42" s="208"/>
      <c r="I42" s="230"/>
      <c r="J42" s="231">
        <f>SUM(J40:J41)</f>
        <v>27</v>
      </c>
      <c r="K42" s="232"/>
      <c r="L42" s="232"/>
      <c r="M42" s="208"/>
      <c r="R42" s="227"/>
      <c r="S42" s="227"/>
      <c r="AA42" s="210"/>
      <c r="AB42" s="211"/>
      <c r="AC42" s="212"/>
      <c r="AD42" s="213"/>
    </row>
    <row r="43" spans="1:30" ht="18" x14ac:dyDescent="0.25">
      <c r="A43" s="208" t="s">
        <v>205</v>
      </c>
      <c r="B43" s="228"/>
      <c r="C43" s="233" t="str">
        <f>'Pembimbing Akademik'!$C$5</f>
        <v>Anni Susiliwati.ST.,M.Eng</v>
      </c>
      <c r="D43" s="208"/>
      <c r="E43" s="208"/>
      <c r="F43" s="208"/>
      <c r="G43" s="208" t="s">
        <v>14</v>
      </c>
      <c r="H43" s="208"/>
      <c r="I43" s="208" t="str">
        <f>'Pembimbing Akademik'!$C$6</f>
        <v>Ir.Pratikto.,M.Si.</v>
      </c>
      <c r="J43" s="208"/>
      <c r="K43" s="208"/>
      <c r="L43" s="208"/>
      <c r="M43" s="208"/>
      <c r="R43" s="227"/>
      <c r="S43" s="227"/>
      <c r="AA43" s="210"/>
      <c r="AB43" s="213"/>
      <c r="AD43" s="213"/>
    </row>
    <row r="44" spans="1:30" x14ac:dyDescent="0.2">
      <c r="B44" s="234"/>
      <c r="C44" s="235"/>
      <c r="N44" s="227"/>
      <c r="O44" s="227"/>
      <c r="P44" s="227"/>
      <c r="Q44" s="227"/>
      <c r="R44" s="227"/>
      <c r="S44" s="227"/>
      <c r="AA44" s="210"/>
      <c r="AB44" s="214"/>
      <c r="AC44" s="215"/>
      <c r="AD44" s="213"/>
    </row>
    <row r="45" spans="1:30" x14ac:dyDescent="0.2">
      <c r="B45" s="234"/>
      <c r="C45" s="235"/>
      <c r="P45" s="236"/>
      <c r="AA45" s="210"/>
      <c r="AB45" s="211"/>
      <c r="AC45" s="212"/>
      <c r="AD45" s="213"/>
    </row>
    <row r="46" spans="1:30" ht="18" x14ac:dyDescent="0.25">
      <c r="A46" s="180" t="s">
        <v>103</v>
      </c>
      <c r="B46" s="181"/>
      <c r="C46" s="182"/>
      <c r="D46" s="181"/>
      <c r="E46" s="181"/>
      <c r="F46" s="181"/>
      <c r="G46" s="181"/>
      <c r="H46" s="181"/>
      <c r="I46" s="181"/>
      <c r="AA46" s="210"/>
      <c r="AB46" s="211"/>
      <c r="AC46" s="212"/>
      <c r="AD46" s="213"/>
    </row>
    <row r="47" spans="1:30" ht="18" x14ac:dyDescent="0.2">
      <c r="A47" s="1018" t="str">
        <f>CONCATENATE('Pembimbing Akademik'!$B$30," ",'Pembimbing Akademik'!$D$30," ",,"-",," ","SEMESTER"," ",'Pembimbing Akademik'!$E$29," ",'Pembimbing Akademik'!$F$29)</f>
        <v>MAHASISWA TINGKAT 2 (DUA) TAHUN MASUK 2021 - SEMESTER GANJIL 2022 / 2023</v>
      </c>
      <c r="B47" s="1018"/>
      <c r="C47" s="1018"/>
      <c r="D47" s="1018"/>
      <c r="E47" s="1018"/>
      <c r="F47" s="1018"/>
      <c r="G47" s="1018"/>
      <c r="H47" s="1018"/>
      <c r="I47" s="1018"/>
      <c r="J47" s="1018"/>
      <c r="AA47" s="210"/>
      <c r="AB47" s="213"/>
      <c r="AD47" s="213"/>
    </row>
    <row r="48" spans="1:30" ht="18" x14ac:dyDescent="0.25">
      <c r="A48" s="180" t="s">
        <v>9</v>
      </c>
      <c r="B48" s="181"/>
      <c r="C48" s="182"/>
      <c r="D48" s="181"/>
      <c r="E48" s="181"/>
      <c r="F48" s="181"/>
      <c r="G48" s="181"/>
      <c r="H48" s="181"/>
      <c r="I48" s="181"/>
      <c r="AA48" s="210"/>
      <c r="AB48" s="213"/>
      <c r="AD48" s="213"/>
    </row>
    <row r="49" spans="1:30" x14ac:dyDescent="0.2">
      <c r="AA49" s="210"/>
      <c r="AB49" s="211"/>
      <c r="AC49" s="212"/>
      <c r="AD49" s="213"/>
    </row>
    <row r="50" spans="1:30" ht="16.5" thickBot="1" x14ac:dyDescent="0.3">
      <c r="A50" s="186" t="str">
        <f>CONCATENATE("KELAS/ SEMESTER : II  KONSTRUKSI GEDUNG 1/ ",'Pembimbing Akademik'!D38)</f>
        <v>KELAS/ SEMESTER : II  KONSTRUKSI GEDUNG 1/ 3</v>
      </c>
      <c r="B50" s="186"/>
      <c r="C50" s="187"/>
      <c r="D50" s="186"/>
      <c r="E50" s="186"/>
      <c r="F50" s="186"/>
      <c r="G50" s="186" t="str">
        <f>CONCATENATE("KELAS/ SEMESTER : II  KONSTRUKSI GEDUNG 2/ ",'Pembimbing Akademik'!D38)</f>
        <v>KELAS/ SEMESTER : II  KONSTRUKSI GEDUNG 2/ 3</v>
      </c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AA50" s="210"/>
      <c r="AB50" s="213"/>
      <c r="AD50" s="213"/>
    </row>
    <row r="51" spans="1:30" ht="16.5" thickBot="1" x14ac:dyDescent="0.3">
      <c r="A51" s="189" t="s">
        <v>10</v>
      </c>
      <c r="B51" s="190" t="s">
        <v>2</v>
      </c>
      <c r="C51" s="190" t="s">
        <v>3</v>
      </c>
      <c r="D51" s="191" t="s">
        <v>11</v>
      </c>
      <c r="E51" s="192"/>
      <c r="F51" s="192"/>
      <c r="G51" s="189" t="s">
        <v>10</v>
      </c>
      <c r="H51" s="190" t="s">
        <v>2</v>
      </c>
      <c r="I51" s="190" t="s">
        <v>3</v>
      </c>
      <c r="J51" s="191" t="s">
        <v>11</v>
      </c>
      <c r="K51" s="193"/>
      <c r="L51" s="193"/>
      <c r="M51" s="192"/>
      <c r="N51" s="237"/>
      <c r="O51" s="237"/>
      <c r="P51" s="237"/>
      <c r="Q51" s="237"/>
      <c r="R51" s="237"/>
      <c r="S51" s="237"/>
      <c r="T51" s="186"/>
      <c r="U51" s="200"/>
      <c r="V51" s="200"/>
      <c r="W51" s="200"/>
      <c r="X51" s="200"/>
      <c r="AA51" s="210"/>
      <c r="AB51" s="213"/>
      <c r="AD51" s="213"/>
    </row>
    <row r="52" spans="1:30" ht="15.75" x14ac:dyDescent="0.25">
      <c r="A52" s="238"/>
      <c r="B52" s="239"/>
      <c r="C52" s="239"/>
      <c r="D52" s="240"/>
      <c r="E52" s="241"/>
      <c r="F52" s="186"/>
      <c r="G52" s="238"/>
      <c r="H52" s="239"/>
      <c r="I52" s="239"/>
      <c r="J52" s="240"/>
      <c r="K52" s="200"/>
      <c r="L52" s="200"/>
      <c r="M52" s="186"/>
      <c r="N52" s="242"/>
      <c r="O52" s="242"/>
      <c r="P52" s="242"/>
      <c r="Q52" s="242"/>
      <c r="R52" s="242"/>
      <c r="S52" s="242"/>
      <c r="U52" s="243"/>
      <c r="V52" s="243"/>
      <c r="W52" s="236"/>
      <c r="X52" s="243"/>
      <c r="AA52" s="210"/>
      <c r="AB52" s="213"/>
      <c r="AD52" s="213"/>
    </row>
    <row r="53" spans="1:30" ht="18.75" x14ac:dyDescent="0.3">
      <c r="A53" s="203">
        <v>1</v>
      </c>
      <c r="B53" s="68">
        <v>2101311022</v>
      </c>
      <c r="C53" s="69" t="s">
        <v>877</v>
      </c>
      <c r="D53" s="70" t="s">
        <v>5</v>
      </c>
      <c r="E53" s="241"/>
      <c r="G53" s="206">
        <v>1</v>
      </c>
      <c r="H53" s="72">
        <v>2101311039</v>
      </c>
      <c r="I53" s="73" t="s">
        <v>900</v>
      </c>
      <c r="J53" s="74" t="s">
        <v>5</v>
      </c>
      <c r="K53" s="247"/>
      <c r="L53" s="227"/>
      <c r="N53" s="248"/>
      <c r="O53" s="249"/>
      <c r="P53" s="250"/>
      <c r="Q53" s="216"/>
      <c r="R53" s="216"/>
      <c r="S53" s="216"/>
      <c r="U53" s="234"/>
      <c r="V53" s="251"/>
      <c r="W53" s="252"/>
      <c r="X53" s="251"/>
      <c r="AA53" s="210"/>
      <c r="AB53" s="214"/>
      <c r="AC53" s="215"/>
      <c r="AD53" s="213"/>
    </row>
    <row r="54" spans="1:30" ht="18.75" x14ac:dyDescent="0.3">
      <c r="A54" s="203">
        <v>2</v>
      </c>
      <c r="B54" s="68">
        <v>2101311020</v>
      </c>
      <c r="C54" s="69" t="s">
        <v>878</v>
      </c>
      <c r="D54" s="70" t="s">
        <v>5</v>
      </c>
      <c r="E54" s="241"/>
      <c r="G54" s="206">
        <v>2</v>
      </c>
      <c r="H54" s="72">
        <v>2101311046</v>
      </c>
      <c r="I54" s="73" t="s">
        <v>901</v>
      </c>
      <c r="J54" s="74" t="s">
        <v>5</v>
      </c>
      <c r="K54" s="247"/>
      <c r="L54" s="227"/>
      <c r="N54" s="248"/>
      <c r="O54" s="253"/>
      <c r="P54" s="254"/>
      <c r="Q54" s="216"/>
      <c r="R54" s="216"/>
      <c r="S54" s="216"/>
      <c r="U54" s="234"/>
      <c r="V54" s="251"/>
      <c r="W54" s="252"/>
      <c r="X54" s="251"/>
      <c r="AA54" s="210"/>
      <c r="AB54" s="213"/>
      <c r="AD54" s="213"/>
    </row>
    <row r="55" spans="1:30" ht="18.75" x14ac:dyDescent="0.3">
      <c r="A55" s="203">
        <v>3</v>
      </c>
      <c r="B55" s="68">
        <v>2101311017</v>
      </c>
      <c r="C55" s="69" t="s">
        <v>879</v>
      </c>
      <c r="D55" s="70" t="s">
        <v>5</v>
      </c>
      <c r="E55" s="241"/>
      <c r="G55" s="206">
        <v>3</v>
      </c>
      <c r="H55" s="72">
        <v>2101311040</v>
      </c>
      <c r="I55" s="73" t="s">
        <v>902</v>
      </c>
      <c r="J55" s="74" t="s">
        <v>5</v>
      </c>
      <c r="K55" s="247"/>
      <c r="L55" s="227"/>
      <c r="N55" s="248"/>
      <c r="O55" s="253"/>
      <c r="P55" s="254"/>
      <c r="Q55" s="216"/>
      <c r="R55" s="216"/>
      <c r="S55" s="216"/>
      <c r="U55" s="234"/>
      <c r="V55" s="255"/>
      <c r="W55" s="256"/>
      <c r="X55" s="251"/>
      <c r="AA55" s="210"/>
      <c r="AB55" s="213"/>
      <c r="AD55" s="213"/>
    </row>
    <row r="56" spans="1:30" ht="18.75" x14ac:dyDescent="0.3">
      <c r="A56" s="203">
        <v>4</v>
      </c>
      <c r="B56" s="68">
        <v>2101311016</v>
      </c>
      <c r="C56" s="69" t="s">
        <v>882</v>
      </c>
      <c r="D56" s="70" t="s">
        <v>5</v>
      </c>
      <c r="E56" s="241"/>
      <c r="G56" s="206">
        <v>4</v>
      </c>
      <c r="H56" s="72">
        <v>2101311032</v>
      </c>
      <c r="I56" s="73" t="s">
        <v>903</v>
      </c>
      <c r="J56" s="74" t="s">
        <v>6</v>
      </c>
      <c r="K56" s="247"/>
      <c r="L56" s="227"/>
      <c r="N56" s="248"/>
      <c r="O56" s="253"/>
      <c r="P56" s="254"/>
      <c r="Q56" s="216"/>
      <c r="R56" s="216"/>
      <c r="S56" s="216"/>
      <c r="U56" s="234"/>
      <c r="V56" s="251"/>
      <c r="W56" s="252"/>
      <c r="X56" s="251"/>
      <c r="AA56" s="210"/>
      <c r="AB56" s="213"/>
      <c r="AD56" s="213"/>
    </row>
    <row r="57" spans="1:30" ht="18.75" x14ac:dyDescent="0.3">
      <c r="A57" s="203">
        <v>5</v>
      </c>
      <c r="B57" s="68">
        <v>2101311004</v>
      </c>
      <c r="C57" s="69" t="s">
        <v>883</v>
      </c>
      <c r="D57" s="70" t="s">
        <v>6</v>
      </c>
      <c r="E57" s="241"/>
      <c r="G57" s="206">
        <v>5</v>
      </c>
      <c r="H57" s="72">
        <v>2101311048</v>
      </c>
      <c r="I57" s="73" t="s">
        <v>904</v>
      </c>
      <c r="J57" s="74" t="s">
        <v>5</v>
      </c>
      <c r="K57" s="247"/>
      <c r="L57" s="227"/>
      <c r="M57" s="184"/>
      <c r="N57" s="248"/>
      <c r="O57" s="253"/>
      <c r="P57" s="254"/>
      <c r="Q57" s="216"/>
      <c r="R57" s="216"/>
      <c r="S57" s="216"/>
      <c r="U57" s="234"/>
      <c r="V57" s="255"/>
      <c r="W57" s="256"/>
      <c r="X57" s="251"/>
      <c r="AA57" s="210"/>
      <c r="AB57" s="213"/>
      <c r="AD57" s="213"/>
    </row>
    <row r="58" spans="1:30" ht="18.75" x14ac:dyDescent="0.3">
      <c r="A58" s="203">
        <v>6</v>
      </c>
      <c r="B58" s="68">
        <v>2101311018</v>
      </c>
      <c r="C58" s="69" t="s">
        <v>884</v>
      </c>
      <c r="D58" s="70" t="s">
        <v>6</v>
      </c>
      <c r="E58" s="241"/>
      <c r="G58" s="206">
        <v>6</v>
      </c>
      <c r="H58" s="72">
        <v>2101311019</v>
      </c>
      <c r="I58" s="73" t="s">
        <v>905</v>
      </c>
      <c r="J58" s="74" t="s">
        <v>6</v>
      </c>
      <c r="K58" s="247"/>
      <c r="L58" s="227"/>
      <c r="N58" s="248"/>
      <c r="O58" s="253"/>
      <c r="P58" s="254"/>
      <c r="Q58" s="216"/>
      <c r="R58" s="216"/>
      <c r="S58" s="216"/>
      <c r="U58" s="234"/>
      <c r="V58" s="255"/>
      <c r="W58" s="256"/>
      <c r="X58" s="251"/>
      <c r="AA58" s="210"/>
      <c r="AB58" s="213"/>
      <c r="AD58" s="213"/>
    </row>
    <row r="59" spans="1:30" ht="18.75" x14ac:dyDescent="0.3">
      <c r="A59" s="203">
        <v>7</v>
      </c>
      <c r="B59" s="68">
        <v>2101311025</v>
      </c>
      <c r="C59" s="69" t="s">
        <v>885</v>
      </c>
      <c r="D59" s="70" t="s">
        <v>5</v>
      </c>
      <c r="E59" s="241"/>
      <c r="G59" s="206">
        <v>7</v>
      </c>
      <c r="H59" s="72">
        <v>2101311049</v>
      </c>
      <c r="I59" s="73" t="s">
        <v>906</v>
      </c>
      <c r="J59" s="74" t="s">
        <v>5</v>
      </c>
      <c r="K59" s="247"/>
      <c r="L59" s="227"/>
      <c r="N59" s="248"/>
      <c r="O59" s="253"/>
      <c r="P59" s="254"/>
      <c r="Q59" s="216"/>
      <c r="R59" s="216"/>
      <c r="S59" s="216"/>
      <c r="U59" s="234"/>
      <c r="V59" s="251"/>
      <c r="W59" s="252"/>
      <c r="X59" s="251"/>
      <c r="AA59" s="210"/>
      <c r="AB59" s="211"/>
      <c r="AC59" s="212"/>
      <c r="AD59" s="213"/>
    </row>
    <row r="60" spans="1:30" ht="18.75" x14ac:dyDescent="0.3">
      <c r="A60" s="203">
        <v>8</v>
      </c>
      <c r="B60" s="68">
        <v>2101311033</v>
      </c>
      <c r="C60" s="69" t="s">
        <v>886</v>
      </c>
      <c r="D60" s="70" t="s">
        <v>6</v>
      </c>
      <c r="E60" s="241"/>
      <c r="G60" s="206">
        <v>8</v>
      </c>
      <c r="H60" s="72">
        <v>2101311043</v>
      </c>
      <c r="I60" s="73" t="s">
        <v>907</v>
      </c>
      <c r="J60" s="74" t="s">
        <v>6</v>
      </c>
      <c r="K60" s="247"/>
      <c r="L60" s="227"/>
      <c r="N60" s="248"/>
      <c r="O60" s="253"/>
      <c r="P60" s="254"/>
      <c r="Q60" s="216"/>
      <c r="R60" s="216"/>
      <c r="S60" s="216"/>
      <c r="U60" s="234"/>
      <c r="V60" s="255"/>
      <c r="W60" s="256"/>
      <c r="X60" s="251"/>
      <c r="AA60" s="210"/>
      <c r="AB60" s="213"/>
      <c r="AD60" s="213"/>
    </row>
    <row r="61" spans="1:30" ht="18.75" x14ac:dyDescent="0.3">
      <c r="A61" s="203">
        <v>9</v>
      </c>
      <c r="B61" s="68">
        <v>2101311003</v>
      </c>
      <c r="C61" s="69" t="s">
        <v>887</v>
      </c>
      <c r="D61" s="70" t="s">
        <v>6</v>
      </c>
      <c r="E61" s="241"/>
      <c r="G61" s="206">
        <v>9</v>
      </c>
      <c r="H61" s="72">
        <v>2101311023</v>
      </c>
      <c r="I61" s="73" t="s">
        <v>908</v>
      </c>
      <c r="J61" s="74" t="s">
        <v>6</v>
      </c>
      <c r="K61" s="247"/>
      <c r="L61" s="227"/>
      <c r="N61" s="248"/>
      <c r="O61" s="249"/>
      <c r="P61" s="250"/>
      <c r="Q61" s="216"/>
      <c r="R61" s="216"/>
      <c r="S61" s="216"/>
      <c r="U61" s="234"/>
      <c r="V61" s="251"/>
      <c r="W61" s="252"/>
      <c r="X61" s="251"/>
      <c r="AA61" s="210"/>
      <c r="AB61" s="213"/>
      <c r="AD61" s="213"/>
    </row>
    <row r="62" spans="1:30" ht="18.75" x14ac:dyDescent="0.3">
      <c r="A62" s="203">
        <v>10</v>
      </c>
      <c r="B62" s="68">
        <v>2101311034</v>
      </c>
      <c r="C62" s="69" t="s">
        <v>888</v>
      </c>
      <c r="D62" s="70" t="s">
        <v>6</v>
      </c>
      <c r="E62" s="241"/>
      <c r="G62" s="206">
        <v>10</v>
      </c>
      <c r="H62" s="72">
        <v>2101311011</v>
      </c>
      <c r="I62" s="73" t="s">
        <v>909</v>
      </c>
      <c r="J62" s="74" t="s">
        <v>6</v>
      </c>
      <c r="K62" s="247"/>
      <c r="L62" s="227"/>
      <c r="N62" s="248"/>
      <c r="O62" s="249"/>
      <c r="P62" s="250"/>
      <c r="Q62" s="216"/>
      <c r="R62" s="216"/>
      <c r="S62" s="216"/>
      <c r="U62" s="234"/>
      <c r="V62" s="255"/>
      <c r="W62" s="256"/>
      <c r="X62" s="251"/>
      <c r="AA62" s="210"/>
      <c r="AB62" s="211"/>
      <c r="AC62" s="212"/>
      <c r="AD62" s="213"/>
    </row>
    <row r="63" spans="1:30" ht="18.75" x14ac:dyDescent="0.3">
      <c r="A63" s="203">
        <v>11</v>
      </c>
      <c r="B63" s="68">
        <v>2101311044</v>
      </c>
      <c r="C63" s="69" t="s">
        <v>889</v>
      </c>
      <c r="D63" s="70" t="s">
        <v>5</v>
      </c>
      <c r="E63" s="241"/>
      <c r="G63" s="206">
        <v>11</v>
      </c>
      <c r="H63" s="72">
        <v>2101311041</v>
      </c>
      <c r="I63" s="73" t="s">
        <v>910</v>
      </c>
      <c r="J63" s="74" t="s">
        <v>5</v>
      </c>
      <c r="K63" s="247"/>
      <c r="L63" s="227"/>
      <c r="N63" s="248"/>
      <c r="O63" s="253"/>
      <c r="P63" s="254"/>
      <c r="Q63" s="216"/>
      <c r="R63" s="216"/>
      <c r="S63" s="216"/>
      <c r="U63" s="234"/>
      <c r="V63" s="255"/>
      <c r="W63" s="256"/>
      <c r="X63" s="251"/>
      <c r="AA63" s="210"/>
      <c r="AB63" s="213"/>
      <c r="AD63" s="213"/>
    </row>
    <row r="64" spans="1:30" ht="18.75" x14ac:dyDescent="0.3">
      <c r="A64" s="203">
        <v>12</v>
      </c>
      <c r="B64" s="68">
        <v>2101311028</v>
      </c>
      <c r="C64" s="69" t="s">
        <v>892</v>
      </c>
      <c r="D64" s="70" t="s">
        <v>5</v>
      </c>
      <c r="E64" s="241"/>
      <c r="G64" s="206">
        <v>12</v>
      </c>
      <c r="H64" s="72">
        <v>2101311009</v>
      </c>
      <c r="I64" s="73" t="s">
        <v>911</v>
      </c>
      <c r="J64" s="74" t="s">
        <v>6</v>
      </c>
      <c r="K64" s="247"/>
      <c r="L64" s="227"/>
      <c r="N64" s="248"/>
      <c r="O64" s="249"/>
      <c r="P64" s="250"/>
      <c r="Q64" s="216"/>
      <c r="R64" s="216"/>
      <c r="S64" s="216"/>
      <c r="U64" s="234"/>
      <c r="V64" s="255"/>
      <c r="W64" s="256"/>
      <c r="X64" s="251"/>
      <c r="AA64" s="210"/>
      <c r="AB64" s="213"/>
      <c r="AD64" s="213"/>
    </row>
    <row r="65" spans="1:30" ht="18.75" x14ac:dyDescent="0.3">
      <c r="A65" s="203">
        <v>13</v>
      </c>
      <c r="B65" s="68">
        <v>2101311015</v>
      </c>
      <c r="C65" s="69" t="s">
        <v>893</v>
      </c>
      <c r="D65" s="70" t="s">
        <v>5</v>
      </c>
      <c r="E65" s="241"/>
      <c r="G65" s="206">
        <v>13</v>
      </c>
      <c r="H65" s="72">
        <v>2101311038</v>
      </c>
      <c r="I65" s="73" t="s">
        <v>912</v>
      </c>
      <c r="J65" s="74" t="s">
        <v>5</v>
      </c>
      <c r="K65" s="247"/>
      <c r="L65" s="227"/>
      <c r="N65" s="248"/>
      <c r="O65" s="253"/>
      <c r="P65" s="254"/>
      <c r="Q65" s="216"/>
      <c r="R65" s="216"/>
      <c r="S65" s="216"/>
      <c r="U65" s="234"/>
      <c r="V65" s="251"/>
      <c r="W65" s="252"/>
      <c r="X65" s="251"/>
      <c r="AA65" s="210"/>
      <c r="AB65" s="213"/>
      <c r="AD65" s="213"/>
    </row>
    <row r="66" spans="1:30" ht="18.75" x14ac:dyDescent="0.3">
      <c r="A66" s="203">
        <v>14</v>
      </c>
      <c r="B66" s="68">
        <v>2101311021</v>
      </c>
      <c r="C66" s="69" t="s">
        <v>894</v>
      </c>
      <c r="D66" s="70" t="s">
        <v>5</v>
      </c>
      <c r="E66" s="241"/>
      <c r="G66" s="206">
        <v>14</v>
      </c>
      <c r="H66" s="72">
        <v>2101311008</v>
      </c>
      <c r="I66" s="73" t="s">
        <v>913</v>
      </c>
      <c r="J66" s="74" t="s">
        <v>6</v>
      </c>
      <c r="K66" s="247"/>
      <c r="L66" s="227"/>
      <c r="N66" s="248"/>
      <c r="O66" s="253"/>
      <c r="P66" s="254"/>
      <c r="Q66" s="216"/>
      <c r="R66" s="216"/>
      <c r="S66" s="216"/>
      <c r="U66" s="234"/>
      <c r="V66" s="251"/>
      <c r="W66" s="252"/>
      <c r="X66" s="251"/>
      <c r="AA66" s="210"/>
      <c r="AB66" s="213"/>
      <c r="AD66" s="213"/>
    </row>
    <row r="67" spans="1:30" ht="18.75" x14ac:dyDescent="0.3">
      <c r="A67" s="203">
        <v>15</v>
      </c>
      <c r="B67" s="68">
        <v>2101311002</v>
      </c>
      <c r="C67" s="69" t="s">
        <v>895</v>
      </c>
      <c r="D67" s="70" t="s">
        <v>6</v>
      </c>
      <c r="E67" s="257"/>
      <c r="G67" s="206">
        <v>15</v>
      </c>
      <c r="H67" s="72">
        <v>2101311030</v>
      </c>
      <c r="I67" s="73" t="s">
        <v>914</v>
      </c>
      <c r="J67" s="74" t="s">
        <v>5</v>
      </c>
      <c r="K67" s="247"/>
      <c r="L67" s="227"/>
      <c r="N67" s="248"/>
      <c r="O67" s="249"/>
      <c r="P67" s="250"/>
      <c r="Q67" s="216"/>
      <c r="R67" s="216"/>
      <c r="S67" s="216"/>
      <c r="U67" s="234"/>
      <c r="V67" s="255"/>
      <c r="W67" s="256"/>
      <c r="X67" s="251"/>
      <c r="AA67" s="210"/>
      <c r="AB67" s="213"/>
      <c r="AD67" s="213"/>
    </row>
    <row r="68" spans="1:30" ht="18.75" x14ac:dyDescent="0.3">
      <c r="A68" s="203">
        <v>16</v>
      </c>
      <c r="B68" s="68">
        <v>2101311024</v>
      </c>
      <c r="C68" s="69" t="s">
        <v>896</v>
      </c>
      <c r="D68" s="70" t="s">
        <v>5</v>
      </c>
      <c r="E68" s="241"/>
      <c r="G68" s="206">
        <v>16</v>
      </c>
      <c r="H68" s="72">
        <v>2101311037</v>
      </c>
      <c r="I68" s="73" t="s">
        <v>915</v>
      </c>
      <c r="J68" s="74" t="s">
        <v>6</v>
      </c>
      <c r="K68" s="247"/>
      <c r="L68" s="227"/>
      <c r="N68" s="248"/>
      <c r="O68" s="258"/>
      <c r="P68" s="259"/>
      <c r="Q68" s="216"/>
      <c r="R68" s="216"/>
      <c r="S68" s="216"/>
      <c r="U68" s="234"/>
      <c r="V68" s="255"/>
      <c r="W68" s="256"/>
      <c r="X68" s="251"/>
      <c r="AA68" s="210"/>
      <c r="AB68" s="213"/>
      <c r="AD68" s="213"/>
    </row>
    <row r="69" spans="1:30" ht="18.75" x14ac:dyDescent="0.3">
      <c r="A69" s="203">
        <v>17</v>
      </c>
      <c r="B69" s="68">
        <v>2101311027</v>
      </c>
      <c r="C69" s="69" t="s">
        <v>897</v>
      </c>
      <c r="D69" s="70" t="s">
        <v>6</v>
      </c>
      <c r="E69" s="241"/>
      <c r="G69" s="218">
        <v>17</v>
      </c>
      <c r="H69" s="72">
        <v>2101311014</v>
      </c>
      <c r="I69" s="73" t="s">
        <v>916</v>
      </c>
      <c r="J69" s="74" t="s">
        <v>6</v>
      </c>
      <c r="K69" s="247"/>
      <c r="L69" s="227"/>
      <c r="N69" s="248"/>
      <c r="O69" s="258"/>
      <c r="P69" s="259"/>
      <c r="Q69" s="216"/>
      <c r="R69" s="216"/>
      <c r="S69" s="216"/>
      <c r="U69" s="234"/>
      <c r="V69" s="255"/>
      <c r="W69" s="256"/>
      <c r="X69" s="251"/>
      <c r="AA69" s="210"/>
      <c r="AB69" s="213"/>
      <c r="AD69" s="213"/>
    </row>
    <row r="70" spans="1:30" ht="18.75" x14ac:dyDescent="0.3">
      <c r="A70" s="203">
        <v>18</v>
      </c>
      <c r="B70" s="68">
        <v>2101311006</v>
      </c>
      <c r="C70" s="69" t="s">
        <v>898</v>
      </c>
      <c r="D70" s="70" t="s">
        <v>6</v>
      </c>
      <c r="E70" s="241"/>
      <c r="G70" s="218">
        <v>18</v>
      </c>
      <c r="H70" s="72">
        <v>2101311010</v>
      </c>
      <c r="I70" s="73" t="s">
        <v>918</v>
      </c>
      <c r="J70" s="74" t="s">
        <v>6</v>
      </c>
      <c r="K70" s="247"/>
      <c r="L70" s="227"/>
      <c r="N70" s="248"/>
      <c r="O70" s="253"/>
      <c r="P70" s="254"/>
      <c r="Q70" s="216"/>
      <c r="R70" s="216"/>
      <c r="S70" s="216"/>
      <c r="U70" s="234"/>
      <c r="V70" s="255" t="s">
        <v>15</v>
      </c>
      <c r="W70" s="256"/>
      <c r="X70" s="251"/>
      <c r="AA70" s="210"/>
      <c r="AB70" s="211"/>
      <c r="AC70" s="212"/>
      <c r="AD70" s="213"/>
    </row>
    <row r="71" spans="1:30" ht="18.75" x14ac:dyDescent="0.3">
      <c r="A71" s="203">
        <v>19</v>
      </c>
      <c r="B71" s="68">
        <v>2101311031</v>
      </c>
      <c r="C71" s="69" t="s">
        <v>899</v>
      </c>
      <c r="D71" s="71" t="s">
        <v>6</v>
      </c>
      <c r="E71" s="260"/>
      <c r="G71" s="218">
        <v>19</v>
      </c>
      <c r="H71" s="72">
        <v>2101311035</v>
      </c>
      <c r="I71" s="73" t="s">
        <v>919</v>
      </c>
      <c r="J71" s="74" t="s">
        <v>5</v>
      </c>
      <c r="K71" s="247"/>
      <c r="L71" s="227"/>
      <c r="N71" s="248"/>
      <c r="O71" s="258"/>
      <c r="P71" s="259"/>
      <c r="Q71" s="216"/>
      <c r="R71" s="216"/>
      <c r="S71" s="216"/>
      <c r="U71" s="234"/>
      <c r="V71" s="251"/>
      <c r="W71" s="252"/>
      <c r="X71" s="251"/>
      <c r="AA71" s="210"/>
      <c r="AB71" s="211"/>
      <c r="AC71" s="212"/>
      <c r="AD71" s="213"/>
    </row>
    <row r="72" spans="1:30" ht="18.75" x14ac:dyDescent="0.3">
      <c r="A72" s="203">
        <v>20</v>
      </c>
      <c r="B72" s="68">
        <v>2101311005</v>
      </c>
      <c r="C72" s="69" t="s">
        <v>1129</v>
      </c>
      <c r="D72" s="70" t="s">
        <v>5</v>
      </c>
      <c r="E72" s="241"/>
      <c r="G72" s="218">
        <v>20</v>
      </c>
      <c r="H72" s="72">
        <v>2101311047</v>
      </c>
      <c r="I72" s="73" t="s">
        <v>920</v>
      </c>
      <c r="J72" s="74" t="s">
        <v>5</v>
      </c>
      <c r="K72" s="247"/>
      <c r="L72" s="227"/>
      <c r="N72" s="248"/>
      <c r="O72" s="253"/>
      <c r="P72" s="254"/>
      <c r="Q72" s="216"/>
      <c r="R72" s="216"/>
      <c r="S72" s="216"/>
      <c r="U72" s="234"/>
      <c r="V72" s="261"/>
      <c r="W72" s="262"/>
      <c r="X72" s="261"/>
      <c r="AA72" s="210"/>
      <c r="AB72" s="213"/>
      <c r="AD72" s="213"/>
    </row>
    <row r="73" spans="1:30" ht="18.75" x14ac:dyDescent="0.3">
      <c r="A73" s="203">
        <v>21</v>
      </c>
      <c r="B73" s="68">
        <v>2101311036</v>
      </c>
      <c r="C73" s="79" t="s">
        <v>1130</v>
      </c>
      <c r="D73" s="70" t="s">
        <v>6</v>
      </c>
      <c r="E73" s="263"/>
      <c r="G73" s="206">
        <v>21</v>
      </c>
      <c r="H73" s="75">
        <v>2101311029</v>
      </c>
      <c r="I73" s="76" t="s">
        <v>921</v>
      </c>
      <c r="J73" s="77" t="s">
        <v>5</v>
      </c>
      <c r="K73" s="247"/>
      <c r="L73" s="227"/>
      <c r="N73" s="248"/>
      <c r="O73" s="253"/>
      <c r="P73" s="254"/>
      <c r="Q73" s="216"/>
      <c r="R73" s="216"/>
      <c r="S73" s="216"/>
      <c r="U73" s="234"/>
      <c r="V73" s="251"/>
      <c r="W73" s="252"/>
      <c r="X73" s="251"/>
      <c r="AA73" s="210"/>
      <c r="AB73" s="211"/>
      <c r="AC73" s="212"/>
      <c r="AD73" s="213"/>
    </row>
    <row r="74" spans="1:30" ht="18.75" x14ac:dyDescent="0.3">
      <c r="A74" s="203">
        <v>22</v>
      </c>
      <c r="B74" s="177"/>
      <c r="C74" s="178"/>
      <c r="D74" s="179"/>
      <c r="E74" s="205"/>
      <c r="F74" s="205"/>
      <c r="G74" s="218">
        <v>22</v>
      </c>
      <c r="H74" s="75">
        <v>2101311042</v>
      </c>
      <c r="I74" s="76" t="s">
        <v>922</v>
      </c>
      <c r="J74" s="77" t="s">
        <v>5</v>
      </c>
      <c r="K74" s="216"/>
      <c r="L74" s="216"/>
      <c r="N74" s="248"/>
      <c r="O74" s="249"/>
      <c r="P74" s="250"/>
      <c r="Q74" s="216"/>
      <c r="R74" s="216"/>
      <c r="S74" s="216"/>
      <c r="U74" s="234"/>
      <c r="V74" s="251"/>
      <c r="W74" s="252"/>
      <c r="X74" s="251"/>
      <c r="AA74" s="210"/>
      <c r="AB74" s="213"/>
      <c r="AD74" s="213"/>
    </row>
    <row r="75" spans="1:30" ht="18.75" x14ac:dyDescent="0.3">
      <c r="A75" s="203"/>
      <c r="B75" s="68"/>
      <c r="C75" s="79"/>
      <c r="D75" s="77"/>
      <c r="E75" s="205"/>
      <c r="F75" s="205"/>
      <c r="G75" s="206"/>
      <c r="H75" s="75"/>
      <c r="I75" s="76"/>
      <c r="J75" s="78"/>
      <c r="K75" s="226"/>
      <c r="L75" s="226"/>
      <c r="N75" s="248"/>
      <c r="O75" s="258"/>
      <c r="P75" s="259"/>
      <c r="Q75" s="216"/>
      <c r="R75" s="216"/>
      <c r="S75" s="216"/>
      <c r="U75" s="234"/>
      <c r="V75" s="251"/>
      <c r="W75" s="252"/>
      <c r="X75" s="251"/>
      <c r="AA75" s="210"/>
      <c r="AB75" s="213"/>
      <c r="AD75" s="213"/>
    </row>
    <row r="76" spans="1:30" ht="18.75" x14ac:dyDescent="0.3">
      <c r="A76" s="203"/>
      <c r="B76" s="68"/>
      <c r="C76" s="79"/>
      <c r="D76" s="77"/>
      <c r="G76" s="218"/>
      <c r="H76" s="84"/>
      <c r="I76" s="85"/>
      <c r="J76" s="83"/>
      <c r="K76" s="226"/>
      <c r="L76" s="226"/>
      <c r="N76" s="248"/>
      <c r="O76" s="258"/>
      <c r="P76" s="259"/>
      <c r="Q76" s="216"/>
      <c r="R76" s="216"/>
      <c r="S76" s="216"/>
      <c r="U76" s="234"/>
      <c r="V76" s="264"/>
      <c r="W76" s="265"/>
      <c r="X76" s="266"/>
      <c r="AA76" s="210"/>
      <c r="AB76" s="213"/>
      <c r="AD76" s="213"/>
    </row>
    <row r="77" spans="1:30" ht="16.5" thickBot="1" x14ac:dyDescent="0.25">
      <c r="A77" s="267"/>
      <c r="B77" s="901"/>
      <c r="C77" s="902"/>
      <c r="D77" s="903"/>
      <c r="G77" s="267"/>
      <c r="H77" s="901"/>
      <c r="I77" s="902"/>
      <c r="J77" s="903"/>
      <c r="K77" s="226"/>
      <c r="L77" s="226"/>
      <c r="N77" s="248"/>
      <c r="O77" s="268"/>
      <c r="P77" s="269"/>
      <c r="Q77" s="270"/>
      <c r="R77" s="270"/>
      <c r="S77" s="270"/>
      <c r="U77" s="243"/>
      <c r="V77" s="271"/>
      <c r="W77" s="235"/>
      <c r="X77" s="266"/>
      <c r="AA77" s="210"/>
      <c r="AB77" s="211"/>
      <c r="AC77" s="212"/>
      <c r="AD77" s="213"/>
    </row>
    <row r="78" spans="1:30" x14ac:dyDescent="0.2">
      <c r="B78" s="234"/>
      <c r="C78" s="235"/>
      <c r="N78" s="227"/>
      <c r="O78" s="227"/>
      <c r="P78" s="227"/>
      <c r="Q78" s="227"/>
      <c r="R78" s="227"/>
      <c r="S78" s="227"/>
      <c r="U78" s="243"/>
      <c r="V78" s="227"/>
      <c r="W78" s="272"/>
      <c r="X78" s="227"/>
      <c r="AA78" s="210"/>
      <c r="AB78" s="214"/>
      <c r="AC78" s="215"/>
      <c r="AD78" s="213"/>
    </row>
    <row r="79" spans="1:30" x14ac:dyDescent="0.2">
      <c r="B79" s="234"/>
      <c r="C79" s="273" t="s">
        <v>8</v>
      </c>
      <c r="D79" s="183">
        <f>COUNTIF(D53:D76,"L")</f>
        <v>11</v>
      </c>
      <c r="I79" s="274" t="s">
        <v>8</v>
      </c>
      <c r="J79" s="183">
        <f>COUNTIF(J53:J77,"L")</f>
        <v>12</v>
      </c>
      <c r="N79" s="227"/>
      <c r="O79" s="227"/>
      <c r="P79" s="273"/>
      <c r="Q79" s="227"/>
      <c r="R79" s="227"/>
      <c r="S79" s="227"/>
      <c r="U79" s="275"/>
      <c r="V79" s="275"/>
      <c r="W79" s="276"/>
      <c r="X79" s="275"/>
      <c r="AA79" s="210"/>
      <c r="AB79" s="214"/>
      <c r="AC79" s="215"/>
      <c r="AD79" s="213"/>
    </row>
    <row r="80" spans="1:30" ht="15.75" thickBot="1" x14ac:dyDescent="0.25">
      <c r="B80" s="234"/>
      <c r="C80" s="273" t="s">
        <v>13</v>
      </c>
      <c r="D80" s="183">
        <f>COUNTIF(D53:D76,"P")</f>
        <v>10</v>
      </c>
      <c r="I80" s="273" t="s">
        <v>13</v>
      </c>
      <c r="J80" s="183">
        <f>COUNTIF(J53:J77,"P")</f>
        <v>10</v>
      </c>
      <c r="N80" s="227"/>
      <c r="O80" s="227"/>
      <c r="P80" s="273"/>
      <c r="Q80" s="227"/>
      <c r="R80" s="227"/>
      <c r="S80" s="227"/>
      <c r="U80" s="275"/>
      <c r="V80" s="275"/>
      <c r="W80" s="276"/>
      <c r="X80" s="275"/>
      <c r="AA80" s="210"/>
      <c r="AB80" s="213"/>
      <c r="AD80" s="213"/>
    </row>
    <row r="81" spans="1:30" x14ac:dyDescent="0.2">
      <c r="B81" s="234"/>
      <c r="C81" s="273"/>
      <c r="D81" s="277">
        <f>SUM(D79:D80)</f>
        <v>21</v>
      </c>
      <c r="I81" s="274"/>
      <c r="J81" s="277">
        <f>SUM(J79:J80)</f>
        <v>22</v>
      </c>
      <c r="K81" s="227"/>
      <c r="L81" s="227"/>
      <c r="N81" s="227"/>
      <c r="O81" s="227"/>
      <c r="P81" s="273"/>
      <c r="Q81" s="227"/>
      <c r="R81" s="227"/>
      <c r="S81" s="227"/>
      <c r="U81" s="275"/>
      <c r="V81" s="275"/>
      <c r="W81" s="275"/>
      <c r="X81" s="275"/>
      <c r="AA81" s="210"/>
      <c r="AB81" s="214"/>
      <c r="AC81" s="215"/>
      <c r="AD81" s="213"/>
    </row>
    <row r="82" spans="1:30" x14ac:dyDescent="0.2">
      <c r="A82" s="183" t="s">
        <v>205</v>
      </c>
      <c r="B82" s="234"/>
      <c r="C82" s="235" t="str">
        <f>'Pembimbing Akademik'!$C$7</f>
        <v>Lilis Tiyani, S.T., M.Eng.</v>
      </c>
      <c r="G82" s="183" t="s">
        <v>14</v>
      </c>
      <c r="I82" s="183" t="str">
        <f>'Pembimbing Akademik'!$C$8</f>
        <v>Eka Sasmita Mulya, S.T., M.Si.</v>
      </c>
      <c r="N82" s="227"/>
      <c r="O82" s="227"/>
      <c r="P82" s="227"/>
      <c r="Q82" s="227"/>
      <c r="R82" s="227"/>
      <c r="S82" s="227"/>
      <c r="U82" s="278"/>
      <c r="V82" s="278"/>
      <c r="W82" s="278"/>
      <c r="X82" s="278"/>
      <c r="AA82" s="210"/>
      <c r="AB82" s="213"/>
      <c r="AD82" s="213"/>
    </row>
    <row r="83" spans="1:30" x14ac:dyDescent="0.2">
      <c r="B83" s="234"/>
      <c r="C83" s="235"/>
      <c r="N83" s="227"/>
      <c r="O83" s="227"/>
      <c r="P83" s="227"/>
      <c r="Q83" s="227"/>
      <c r="R83" s="227"/>
      <c r="S83" s="227"/>
      <c r="U83" s="278"/>
      <c r="V83" s="278"/>
      <c r="W83" s="278"/>
      <c r="X83" s="278"/>
      <c r="AA83" s="210"/>
      <c r="AB83" s="213"/>
      <c r="AD83" s="213"/>
    </row>
    <row r="84" spans="1:30" x14ac:dyDescent="0.2">
      <c r="AA84" s="210"/>
      <c r="AB84" s="211"/>
      <c r="AC84" s="212"/>
      <c r="AD84" s="213"/>
    </row>
    <row r="85" spans="1:30" ht="18" x14ac:dyDescent="0.25">
      <c r="A85" s="180" t="s">
        <v>103</v>
      </c>
      <c r="B85" s="181"/>
      <c r="C85" s="182"/>
      <c r="D85" s="181"/>
      <c r="E85" s="181"/>
      <c r="F85" s="181"/>
      <c r="G85" s="181"/>
      <c r="H85" s="181"/>
      <c r="I85" s="208"/>
      <c r="Z85" s="279"/>
      <c r="AA85" s="210"/>
      <c r="AB85" s="214"/>
      <c r="AC85" s="215"/>
      <c r="AD85" s="213"/>
    </row>
    <row r="86" spans="1:30" ht="18" x14ac:dyDescent="0.25">
      <c r="A86" s="180" t="str">
        <f>CONCATENATE('Pembimbing Akademik'!$B$31," ",'Pembimbing Akademik'!$D$31," ",,"-",," ","SEMESTER"," ",'Pembimbing Akademik'!$E$29," ",'Pembimbing Akademik'!$F$29)</f>
        <v>MAHASISWA TINGKAT 3 (TIGA) TAHUN MASUK 2020 - SEMESTER GANJIL 2022 / 2023</v>
      </c>
      <c r="B86" s="181"/>
      <c r="C86" s="182"/>
      <c r="D86" s="181"/>
      <c r="E86" s="181"/>
      <c r="F86" s="181"/>
      <c r="G86" s="181"/>
      <c r="H86" s="181"/>
      <c r="I86" s="208"/>
      <c r="Z86" s="279"/>
      <c r="AA86" s="280"/>
      <c r="AB86" s="281"/>
      <c r="AC86" s="280"/>
      <c r="AD86" s="279"/>
    </row>
    <row r="87" spans="1:30" ht="18" x14ac:dyDescent="0.25">
      <c r="A87" s="180" t="s">
        <v>9</v>
      </c>
      <c r="B87" s="181"/>
      <c r="C87" s="182"/>
      <c r="D87" s="181"/>
      <c r="E87" s="181"/>
      <c r="F87" s="181"/>
      <c r="G87" s="181"/>
      <c r="H87" s="208"/>
      <c r="I87" s="208"/>
      <c r="Z87" s="279"/>
      <c r="AA87" s="227"/>
      <c r="AB87" s="227"/>
      <c r="AC87" s="234"/>
      <c r="AD87" s="279"/>
    </row>
    <row r="88" spans="1:30" x14ac:dyDescent="0.2">
      <c r="Z88" s="279"/>
      <c r="AA88" s="227"/>
      <c r="AB88" s="227"/>
      <c r="AC88" s="234"/>
      <c r="AD88" s="279"/>
    </row>
    <row r="89" spans="1:30" ht="16.5" thickBot="1" x14ac:dyDescent="0.3">
      <c r="A89" s="186" t="str">
        <f>CONCATENATE("KELAS/ SEMESTER : III  KONSTRUKSI GEDUNG 1/ ",'Pembimbing Akademik'!D39)</f>
        <v>KELAS/ SEMESTER : III  KONSTRUKSI GEDUNG 1/ 5</v>
      </c>
      <c r="B89" s="186"/>
      <c r="C89" s="187"/>
      <c r="D89" s="186"/>
      <c r="E89" s="186"/>
      <c r="F89" s="186"/>
      <c r="G89" s="186" t="str">
        <f>CONCATENATE("KELAS/ SEMESTER : III  KONSTRUKSI GEDUNG 2/ ",'Pembimbing Akademik'!D39)</f>
        <v>KELAS/ SEMESTER : III  KONSTRUKSI GEDUNG 2/ 5</v>
      </c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  <c r="S89" s="186"/>
      <c r="T89" s="186"/>
    </row>
    <row r="90" spans="1:30" ht="16.5" thickBot="1" x14ac:dyDescent="0.3">
      <c r="A90" s="282" t="s">
        <v>1</v>
      </c>
      <c r="B90" s="283" t="s">
        <v>2</v>
      </c>
      <c r="C90" s="283" t="s">
        <v>3</v>
      </c>
      <c r="D90" s="284" t="s">
        <v>4</v>
      </c>
      <c r="E90" s="186"/>
      <c r="F90" s="186"/>
      <c r="G90" s="282" t="s">
        <v>1</v>
      </c>
      <c r="H90" s="283" t="s">
        <v>2</v>
      </c>
      <c r="I90" s="283" t="s">
        <v>3</v>
      </c>
      <c r="J90" s="284" t="s">
        <v>4</v>
      </c>
      <c r="K90" s="200"/>
      <c r="L90" s="200"/>
      <c r="M90" s="186"/>
      <c r="N90" s="200"/>
      <c r="O90" s="200"/>
      <c r="P90" s="200"/>
      <c r="Q90" s="200"/>
      <c r="R90" s="200"/>
      <c r="S90" s="200"/>
      <c r="T90" s="186"/>
    </row>
    <row r="91" spans="1:30" ht="15.75" x14ac:dyDescent="0.25">
      <c r="A91" s="238"/>
      <c r="B91" s="239"/>
      <c r="C91" s="239"/>
      <c r="D91" s="240"/>
      <c r="E91" s="186"/>
      <c r="F91" s="186"/>
      <c r="G91" s="238"/>
      <c r="H91" s="239"/>
      <c r="I91" s="239"/>
      <c r="J91" s="240"/>
      <c r="K91" s="200"/>
      <c r="L91" s="200"/>
      <c r="M91" s="186"/>
      <c r="N91" s="243"/>
      <c r="O91" s="243"/>
      <c r="P91" s="236"/>
      <c r="Q91" s="243"/>
      <c r="R91" s="243"/>
      <c r="S91" s="243"/>
      <c r="T91" s="186"/>
    </row>
    <row r="92" spans="1:30" ht="18.75" x14ac:dyDescent="0.3">
      <c r="A92" s="285">
        <v>1</v>
      </c>
      <c r="B92" s="72">
        <v>2001311035</v>
      </c>
      <c r="C92" s="73" t="s">
        <v>602</v>
      </c>
      <c r="D92" s="70" t="s">
        <v>5</v>
      </c>
      <c r="E92" s="286"/>
      <c r="F92" s="287"/>
      <c r="G92" s="288">
        <v>1</v>
      </c>
      <c r="H92" s="84">
        <v>1901311004</v>
      </c>
      <c r="I92" s="85" t="s">
        <v>499</v>
      </c>
      <c r="J92" s="83" t="s">
        <v>5</v>
      </c>
      <c r="K92" s="289"/>
      <c r="L92" s="227"/>
      <c r="M92" s="227"/>
      <c r="N92" s="290"/>
      <c r="O92" s="291"/>
      <c r="P92" s="292"/>
      <c r="Q92" s="209"/>
      <c r="R92" s="209"/>
      <c r="S92" s="209"/>
    </row>
    <row r="93" spans="1:30" ht="18.75" x14ac:dyDescent="0.3">
      <c r="A93" s="285">
        <v>2</v>
      </c>
      <c r="B93" s="72">
        <v>2001311025</v>
      </c>
      <c r="C93" s="73" t="s">
        <v>603</v>
      </c>
      <c r="D93" s="70" t="s">
        <v>6</v>
      </c>
      <c r="E93" s="286"/>
      <c r="F93" s="287"/>
      <c r="G93" s="288">
        <v>2</v>
      </c>
      <c r="H93" s="68">
        <v>2001311032</v>
      </c>
      <c r="I93" s="79" t="s">
        <v>626</v>
      </c>
      <c r="J93" s="70" t="s">
        <v>5</v>
      </c>
      <c r="K93" s="289"/>
      <c r="L93" s="227"/>
      <c r="M93" s="227"/>
      <c r="N93" s="290"/>
      <c r="O93" s="293"/>
      <c r="P93" s="294"/>
      <c r="Q93" s="209"/>
      <c r="R93" s="209"/>
      <c r="S93" s="209"/>
    </row>
    <row r="94" spans="1:30" ht="18.75" x14ac:dyDescent="0.3">
      <c r="A94" s="285">
        <v>3</v>
      </c>
      <c r="B94" s="72">
        <v>2001311009</v>
      </c>
      <c r="C94" s="73" t="s">
        <v>604</v>
      </c>
      <c r="D94" s="70" t="s">
        <v>6</v>
      </c>
      <c r="E94" s="286"/>
      <c r="F94" s="287"/>
      <c r="G94" s="288">
        <v>3</v>
      </c>
      <c r="H94" s="68">
        <v>2001311048</v>
      </c>
      <c r="I94" s="79" t="s">
        <v>627</v>
      </c>
      <c r="J94" s="70" t="s">
        <v>6</v>
      </c>
      <c r="K94" s="289"/>
      <c r="L94" s="227"/>
      <c r="M94" s="227"/>
      <c r="N94" s="290"/>
      <c r="O94" s="293"/>
      <c r="P94" s="294"/>
      <c r="Q94" s="209"/>
      <c r="R94" s="209"/>
      <c r="S94" s="209"/>
    </row>
    <row r="95" spans="1:30" ht="18.75" x14ac:dyDescent="0.3">
      <c r="A95" s="285">
        <v>4</v>
      </c>
      <c r="B95" s="72">
        <v>2001311042</v>
      </c>
      <c r="C95" s="73" t="s">
        <v>605</v>
      </c>
      <c r="D95" s="70" t="s">
        <v>5</v>
      </c>
      <c r="E95" s="286"/>
      <c r="F95" s="287"/>
      <c r="G95" s="288">
        <v>4</v>
      </c>
      <c r="H95" s="68">
        <v>2001311038</v>
      </c>
      <c r="I95" s="79" t="s">
        <v>628</v>
      </c>
      <c r="J95" s="70" t="s">
        <v>6</v>
      </c>
      <c r="K95" s="289"/>
      <c r="L95" s="227"/>
      <c r="M95" s="227"/>
      <c r="N95" s="290"/>
      <c r="O95" s="253"/>
      <c r="P95" s="254"/>
      <c r="Q95" s="209"/>
      <c r="R95" s="209"/>
      <c r="S95" s="209"/>
    </row>
    <row r="96" spans="1:30" ht="18.75" x14ac:dyDescent="0.3">
      <c r="A96" s="285">
        <v>5</v>
      </c>
      <c r="B96" s="72">
        <v>2001311013</v>
      </c>
      <c r="C96" s="73" t="s">
        <v>606</v>
      </c>
      <c r="D96" s="70" t="s">
        <v>5</v>
      </c>
      <c r="E96" s="286"/>
      <c r="F96" s="287"/>
      <c r="G96" s="288">
        <v>5</v>
      </c>
      <c r="H96" s="68">
        <v>2001311005</v>
      </c>
      <c r="I96" s="79" t="s">
        <v>629</v>
      </c>
      <c r="J96" s="70" t="s">
        <v>6</v>
      </c>
      <c r="K96" s="289"/>
      <c r="L96" s="227"/>
      <c r="M96" s="227"/>
      <c r="N96" s="290"/>
      <c r="O96" s="293"/>
      <c r="P96" s="294"/>
      <c r="Q96" s="209"/>
      <c r="R96" s="209"/>
      <c r="S96" s="209"/>
    </row>
    <row r="97" spans="1:19" ht="18.75" x14ac:dyDescent="0.3">
      <c r="A97" s="285">
        <v>6</v>
      </c>
      <c r="B97" s="72">
        <v>2001311015</v>
      </c>
      <c r="C97" s="73" t="s">
        <v>607</v>
      </c>
      <c r="D97" s="70" t="s">
        <v>5</v>
      </c>
      <c r="E97" s="286"/>
      <c r="F97" s="287"/>
      <c r="G97" s="288">
        <v>6</v>
      </c>
      <c r="H97" s="68">
        <v>2001311014</v>
      </c>
      <c r="I97" s="79" t="s">
        <v>630</v>
      </c>
      <c r="J97" s="70" t="s">
        <v>6</v>
      </c>
      <c r="K97" s="289"/>
      <c r="L97" s="227"/>
      <c r="M97" s="227"/>
      <c r="N97" s="290"/>
      <c r="O97" s="293"/>
      <c r="P97" s="294"/>
      <c r="Q97" s="209"/>
      <c r="R97" s="209"/>
      <c r="S97" s="209"/>
    </row>
    <row r="98" spans="1:19" ht="18.75" x14ac:dyDescent="0.3">
      <c r="A98" s="285">
        <v>7</v>
      </c>
      <c r="B98" s="72">
        <v>2001311037</v>
      </c>
      <c r="C98" s="73" t="s">
        <v>608</v>
      </c>
      <c r="D98" s="70" t="s">
        <v>6</v>
      </c>
      <c r="E98" s="286"/>
      <c r="F98" s="287"/>
      <c r="G98" s="288">
        <v>7</v>
      </c>
      <c r="H98" s="68">
        <v>2001311047</v>
      </c>
      <c r="I98" s="79" t="s">
        <v>631</v>
      </c>
      <c r="J98" s="70" t="s">
        <v>5</v>
      </c>
      <c r="K98" s="289"/>
      <c r="L98" s="227"/>
      <c r="M98" s="227"/>
      <c r="N98" s="248"/>
      <c r="O98" s="253"/>
      <c r="P98" s="254"/>
      <c r="Q98" s="216"/>
      <c r="R98" s="216"/>
      <c r="S98" s="216"/>
    </row>
    <row r="99" spans="1:19" ht="18.75" x14ac:dyDescent="0.3">
      <c r="A99" s="285">
        <v>8</v>
      </c>
      <c r="B99" s="72">
        <v>2001311029</v>
      </c>
      <c r="C99" s="73" t="s">
        <v>609</v>
      </c>
      <c r="D99" s="70" t="s">
        <v>6</v>
      </c>
      <c r="E99" s="286"/>
      <c r="F99" s="287"/>
      <c r="G99" s="288">
        <v>8</v>
      </c>
      <c r="H99" s="68">
        <v>2001311007</v>
      </c>
      <c r="I99" s="79" t="s">
        <v>632</v>
      </c>
      <c r="J99" s="70" t="s">
        <v>6</v>
      </c>
      <c r="K99" s="289"/>
      <c r="L99" s="227"/>
      <c r="M99" s="227"/>
      <c r="N99" s="290"/>
      <c r="O99" s="293"/>
      <c r="P99" s="294"/>
      <c r="Q99" s="209"/>
      <c r="R99" s="209"/>
      <c r="S99" s="209"/>
    </row>
    <row r="100" spans="1:19" ht="18.75" x14ac:dyDescent="0.3">
      <c r="A100" s="285">
        <v>9</v>
      </c>
      <c r="B100" s="72">
        <v>2001311041</v>
      </c>
      <c r="C100" s="73" t="s">
        <v>610</v>
      </c>
      <c r="D100" s="70" t="s">
        <v>6</v>
      </c>
      <c r="E100" s="286"/>
      <c r="F100" s="287"/>
      <c r="G100" s="288">
        <v>9</v>
      </c>
      <c r="H100" s="68">
        <v>2001311027</v>
      </c>
      <c r="I100" s="79" t="s">
        <v>633</v>
      </c>
      <c r="J100" s="70" t="s">
        <v>6</v>
      </c>
      <c r="K100" s="289"/>
      <c r="L100" s="227"/>
      <c r="M100" s="227"/>
      <c r="N100" s="290"/>
      <c r="O100" s="291"/>
      <c r="P100" s="292"/>
      <c r="Q100" s="209"/>
      <c r="R100" s="209"/>
      <c r="S100" s="209"/>
    </row>
    <row r="101" spans="1:19" ht="18.75" x14ac:dyDescent="0.3">
      <c r="A101" s="285">
        <v>10</v>
      </c>
      <c r="B101" s="72">
        <v>2001311044</v>
      </c>
      <c r="C101" s="73" t="s">
        <v>611</v>
      </c>
      <c r="D101" s="70" t="s">
        <v>5</v>
      </c>
      <c r="E101" s="286"/>
      <c r="F101" s="287"/>
      <c r="G101" s="288">
        <v>10</v>
      </c>
      <c r="H101" s="68">
        <v>2001311051</v>
      </c>
      <c r="I101" s="79" t="s">
        <v>634</v>
      </c>
      <c r="J101" s="70" t="s">
        <v>6</v>
      </c>
      <c r="K101" s="289"/>
      <c r="L101" s="227"/>
      <c r="M101" s="227"/>
      <c r="N101" s="290"/>
      <c r="O101" s="291"/>
      <c r="P101" s="292"/>
      <c r="Q101" s="209"/>
      <c r="R101" s="209"/>
      <c r="S101" s="209"/>
    </row>
    <row r="102" spans="1:19" ht="18.75" x14ac:dyDescent="0.3">
      <c r="A102" s="285">
        <v>11</v>
      </c>
      <c r="B102" s="72">
        <v>2001311004</v>
      </c>
      <c r="C102" s="73" t="s">
        <v>612</v>
      </c>
      <c r="D102" s="70" t="s">
        <v>6</v>
      </c>
      <c r="E102" s="286"/>
      <c r="F102" s="287"/>
      <c r="G102" s="288">
        <v>11</v>
      </c>
      <c r="H102" s="68">
        <v>2001311034</v>
      </c>
      <c r="I102" s="79" t="s">
        <v>635</v>
      </c>
      <c r="J102" s="70" t="s">
        <v>5</v>
      </c>
      <c r="K102" s="289"/>
      <c r="L102" s="227"/>
      <c r="M102" s="227"/>
      <c r="N102" s="290"/>
      <c r="O102" s="293"/>
      <c r="P102" s="294"/>
      <c r="Q102" s="209"/>
      <c r="R102" s="209"/>
      <c r="S102" s="209"/>
    </row>
    <row r="103" spans="1:19" ht="18.75" x14ac:dyDescent="0.3">
      <c r="A103" s="285">
        <v>12</v>
      </c>
      <c r="B103" s="72">
        <v>2001311039</v>
      </c>
      <c r="C103" s="73" t="s">
        <v>613</v>
      </c>
      <c r="D103" s="70" t="s">
        <v>5</v>
      </c>
      <c r="E103" s="286"/>
      <c r="F103" s="287"/>
      <c r="G103" s="288">
        <v>12</v>
      </c>
      <c r="H103" s="68">
        <v>2001311016</v>
      </c>
      <c r="I103" s="79" t="s">
        <v>636</v>
      </c>
      <c r="J103" s="70" t="s">
        <v>5</v>
      </c>
      <c r="K103" s="289"/>
      <c r="L103" s="227"/>
      <c r="M103" s="227"/>
      <c r="N103" s="290"/>
      <c r="O103" s="291"/>
      <c r="P103" s="292"/>
      <c r="Q103" s="209"/>
      <c r="R103" s="209"/>
      <c r="S103" s="209"/>
    </row>
    <row r="104" spans="1:19" ht="18.75" x14ac:dyDescent="0.3">
      <c r="A104" s="285">
        <v>13</v>
      </c>
      <c r="B104" s="81">
        <v>2001311049</v>
      </c>
      <c r="C104" s="82" t="s">
        <v>614</v>
      </c>
      <c r="D104" s="70" t="s">
        <v>6</v>
      </c>
      <c r="E104" s="286"/>
      <c r="F104" s="287"/>
      <c r="G104" s="288">
        <v>13</v>
      </c>
      <c r="H104" s="68">
        <v>2001311036</v>
      </c>
      <c r="I104" s="79" t="s">
        <v>637</v>
      </c>
      <c r="J104" s="70" t="s">
        <v>5</v>
      </c>
      <c r="K104" s="289"/>
      <c r="L104" s="227"/>
      <c r="M104" s="227"/>
      <c r="N104" s="290"/>
      <c r="O104" s="253"/>
      <c r="P104" s="254"/>
      <c r="Q104" s="216"/>
      <c r="R104" s="216"/>
      <c r="S104" s="216"/>
    </row>
    <row r="105" spans="1:19" ht="18.75" x14ac:dyDescent="0.3">
      <c r="A105" s="285">
        <v>14</v>
      </c>
      <c r="B105" s="72">
        <v>2001311006</v>
      </c>
      <c r="C105" s="73" t="s">
        <v>615</v>
      </c>
      <c r="D105" s="70" t="s">
        <v>6</v>
      </c>
      <c r="E105" s="286"/>
      <c r="F105" s="287"/>
      <c r="G105" s="288">
        <v>14</v>
      </c>
      <c r="H105" s="68">
        <v>2001311028</v>
      </c>
      <c r="I105" s="79" t="s">
        <v>638</v>
      </c>
      <c r="J105" s="70" t="s">
        <v>5</v>
      </c>
      <c r="K105" s="289"/>
      <c r="L105" s="227"/>
      <c r="M105" s="227"/>
      <c r="N105" s="290"/>
      <c r="O105" s="293"/>
      <c r="P105" s="295"/>
      <c r="Q105" s="209"/>
      <c r="R105" s="209"/>
      <c r="S105" s="209"/>
    </row>
    <row r="106" spans="1:19" ht="18.75" x14ac:dyDescent="0.3">
      <c r="A106" s="285">
        <v>15</v>
      </c>
      <c r="B106" s="72">
        <v>2001311031</v>
      </c>
      <c r="C106" s="73" t="s">
        <v>616</v>
      </c>
      <c r="D106" s="70" t="s">
        <v>5</v>
      </c>
      <c r="E106" s="286"/>
      <c r="F106" s="287"/>
      <c r="G106" s="288">
        <v>15</v>
      </c>
      <c r="H106" s="68">
        <v>2001311010</v>
      </c>
      <c r="I106" s="79" t="s">
        <v>639</v>
      </c>
      <c r="J106" s="70" t="s">
        <v>5</v>
      </c>
      <c r="K106" s="289"/>
      <c r="L106" s="227"/>
      <c r="M106" s="227"/>
      <c r="N106" s="296"/>
      <c r="O106" s="291"/>
      <c r="P106" s="292"/>
      <c r="Q106" s="209"/>
      <c r="R106" s="209"/>
      <c r="S106" s="209"/>
    </row>
    <row r="107" spans="1:19" ht="18.75" x14ac:dyDescent="0.3">
      <c r="A107" s="285">
        <v>16</v>
      </c>
      <c r="B107" s="72">
        <v>2001311002</v>
      </c>
      <c r="C107" s="73" t="s">
        <v>617</v>
      </c>
      <c r="D107" s="70" t="s">
        <v>6</v>
      </c>
      <c r="E107" s="286"/>
      <c r="F107" s="287"/>
      <c r="G107" s="288">
        <v>16</v>
      </c>
      <c r="H107" s="68">
        <v>2001311019</v>
      </c>
      <c r="I107" s="79" t="s">
        <v>640</v>
      </c>
      <c r="J107" s="70" t="s">
        <v>6</v>
      </c>
      <c r="K107" s="289"/>
      <c r="L107" s="227"/>
      <c r="M107" s="227"/>
      <c r="N107" s="290"/>
      <c r="O107" s="297"/>
      <c r="P107" s="298"/>
      <c r="Q107" s="209"/>
      <c r="R107" s="209"/>
      <c r="S107" s="209"/>
    </row>
    <row r="108" spans="1:19" ht="18.75" x14ac:dyDescent="0.3">
      <c r="A108" s="285">
        <v>17</v>
      </c>
      <c r="B108" s="72">
        <v>2001311012</v>
      </c>
      <c r="C108" s="73" t="s">
        <v>618</v>
      </c>
      <c r="D108" s="70" t="s">
        <v>6</v>
      </c>
      <c r="E108" s="286"/>
      <c r="F108" s="287"/>
      <c r="G108" s="288">
        <v>17</v>
      </c>
      <c r="H108" s="68">
        <v>2001311003</v>
      </c>
      <c r="I108" s="79" t="s">
        <v>641</v>
      </c>
      <c r="J108" s="70" t="s">
        <v>6</v>
      </c>
      <c r="K108" s="289"/>
      <c r="L108" s="227"/>
      <c r="M108" s="227"/>
      <c r="N108" s="290"/>
      <c r="O108" s="297"/>
      <c r="P108" s="298"/>
      <c r="Q108" s="209"/>
      <c r="R108" s="209"/>
      <c r="S108" s="209"/>
    </row>
    <row r="109" spans="1:19" ht="18.75" x14ac:dyDescent="0.3">
      <c r="A109" s="285">
        <v>18</v>
      </c>
      <c r="B109" s="72">
        <v>2001311046</v>
      </c>
      <c r="C109" s="73" t="s">
        <v>619</v>
      </c>
      <c r="D109" s="70" t="s">
        <v>6</v>
      </c>
      <c r="E109" s="286"/>
      <c r="F109" s="287"/>
      <c r="G109" s="288">
        <v>18</v>
      </c>
      <c r="H109" s="68">
        <v>2001311043</v>
      </c>
      <c r="I109" s="79" t="s">
        <v>642</v>
      </c>
      <c r="J109" s="70" t="s">
        <v>5</v>
      </c>
      <c r="K109" s="299"/>
      <c r="N109" s="290"/>
      <c r="O109" s="253"/>
      <c r="P109" s="254"/>
      <c r="Q109" s="216"/>
      <c r="R109" s="216"/>
      <c r="S109" s="216"/>
    </row>
    <row r="110" spans="1:19" ht="18.75" x14ac:dyDescent="0.3">
      <c r="A110" s="285">
        <v>19</v>
      </c>
      <c r="B110" s="72">
        <v>2001311033</v>
      </c>
      <c r="C110" s="73" t="s">
        <v>620</v>
      </c>
      <c r="D110" s="70" t="s">
        <v>5</v>
      </c>
      <c r="E110" s="286"/>
      <c r="F110" s="287"/>
      <c r="G110" s="288">
        <v>19</v>
      </c>
      <c r="H110" s="68">
        <v>2001311030</v>
      </c>
      <c r="I110" s="79" t="s">
        <v>643</v>
      </c>
      <c r="J110" s="70" t="s">
        <v>6</v>
      </c>
      <c r="K110" s="300"/>
      <c r="N110" s="290"/>
      <c r="O110" s="297"/>
      <c r="P110" s="298"/>
      <c r="Q110" s="209"/>
      <c r="R110" s="209"/>
      <c r="S110" s="209"/>
    </row>
    <row r="111" spans="1:19" ht="18.75" x14ac:dyDescent="0.3">
      <c r="A111" s="285">
        <v>20</v>
      </c>
      <c r="B111" s="72">
        <v>2001311022</v>
      </c>
      <c r="C111" s="73" t="s">
        <v>621</v>
      </c>
      <c r="D111" s="70" t="s">
        <v>6</v>
      </c>
      <c r="E111" s="301"/>
      <c r="F111" s="287"/>
      <c r="G111" s="288">
        <v>20</v>
      </c>
      <c r="H111" s="68">
        <v>2001311023</v>
      </c>
      <c r="I111" s="79" t="s">
        <v>644</v>
      </c>
      <c r="J111" s="70" t="s">
        <v>6</v>
      </c>
      <c r="K111" s="300"/>
      <c r="N111" s="290"/>
      <c r="O111" s="302"/>
      <c r="P111" s="303"/>
      <c r="Q111" s="209"/>
      <c r="R111" s="209"/>
      <c r="S111" s="209"/>
    </row>
    <row r="112" spans="1:19" ht="18.75" x14ac:dyDescent="0.3">
      <c r="A112" s="285">
        <v>21</v>
      </c>
      <c r="B112" s="68">
        <v>2001311018</v>
      </c>
      <c r="C112" s="79" t="s">
        <v>622</v>
      </c>
      <c r="D112" s="70" t="s">
        <v>6</v>
      </c>
      <c r="E112" s="304"/>
      <c r="F112" s="184"/>
      <c r="G112" s="288">
        <v>21</v>
      </c>
      <c r="H112" s="68">
        <v>2001311040</v>
      </c>
      <c r="I112" s="79" t="s">
        <v>645</v>
      </c>
      <c r="J112" s="70" t="s">
        <v>5</v>
      </c>
      <c r="K112" s="300"/>
      <c r="N112" s="290"/>
      <c r="O112" s="293"/>
      <c r="P112" s="294"/>
      <c r="Q112" s="209"/>
      <c r="R112" s="209"/>
      <c r="S112" s="209"/>
    </row>
    <row r="113" spans="1:24" ht="18.75" x14ac:dyDescent="0.3">
      <c r="A113" s="285">
        <v>22</v>
      </c>
      <c r="B113" s="72">
        <v>2001311001</v>
      </c>
      <c r="C113" s="73" t="s">
        <v>623</v>
      </c>
      <c r="D113" s="83" t="s">
        <v>5</v>
      </c>
      <c r="E113" s="184"/>
      <c r="F113" s="184"/>
      <c r="G113" s="288">
        <v>22</v>
      </c>
      <c r="H113" s="68">
        <v>2001311045</v>
      </c>
      <c r="I113" s="79" t="s">
        <v>646</v>
      </c>
      <c r="J113" s="70" t="s">
        <v>6</v>
      </c>
      <c r="K113" s="299"/>
      <c r="N113" s="290"/>
      <c r="O113" s="293"/>
      <c r="P113" s="294"/>
      <c r="Q113" s="209"/>
      <c r="R113" s="209"/>
      <c r="S113" s="209"/>
    </row>
    <row r="114" spans="1:24" ht="17.25" customHeight="1" x14ac:dyDescent="0.3">
      <c r="A114" s="285">
        <v>23</v>
      </c>
      <c r="B114" s="84">
        <v>2001311050</v>
      </c>
      <c r="C114" s="85" t="s">
        <v>624</v>
      </c>
      <c r="D114" s="83" t="s">
        <v>5</v>
      </c>
      <c r="E114" s="184"/>
      <c r="F114" s="184"/>
      <c r="G114" s="288"/>
      <c r="H114" s="68"/>
      <c r="I114" s="79"/>
      <c r="J114" s="83"/>
      <c r="K114" s="305"/>
      <c r="N114" s="290"/>
      <c r="O114" s="291"/>
      <c r="P114" s="292"/>
      <c r="Q114" s="209"/>
      <c r="R114" s="209"/>
      <c r="S114" s="209"/>
    </row>
    <row r="115" spans="1:24" ht="18.75" x14ac:dyDescent="0.3">
      <c r="A115" s="285">
        <v>24</v>
      </c>
      <c r="B115" s="84">
        <v>2001311024</v>
      </c>
      <c r="C115" s="85" t="s">
        <v>625</v>
      </c>
      <c r="D115" s="83" t="s">
        <v>5</v>
      </c>
      <c r="E115" s="184"/>
      <c r="F115" s="184"/>
      <c r="G115" s="307"/>
      <c r="H115" s="84"/>
      <c r="I115" s="85"/>
      <c r="J115" s="83"/>
      <c r="K115" s="216"/>
      <c r="L115" s="216"/>
      <c r="N115" s="290"/>
      <c r="O115" s="297"/>
      <c r="P115" s="298"/>
      <c r="Q115" s="209"/>
      <c r="R115" s="209"/>
      <c r="S115" s="209"/>
    </row>
    <row r="116" spans="1:24" ht="15.75" thickBot="1" x14ac:dyDescent="0.25">
      <c r="A116" s="308"/>
      <c r="B116" s="904"/>
      <c r="C116" s="905"/>
      <c r="D116" s="906"/>
      <c r="G116" s="312"/>
      <c r="H116" s="907"/>
      <c r="I116" s="908"/>
      <c r="J116" s="909"/>
      <c r="K116" s="316"/>
      <c r="L116" s="316"/>
      <c r="N116" s="243"/>
      <c r="O116" s="317"/>
      <c r="P116" s="318"/>
      <c r="Q116" s="266"/>
      <c r="R116" s="266"/>
      <c r="S116" s="266"/>
    </row>
    <row r="117" spans="1:24" x14ac:dyDescent="0.2">
      <c r="A117" s="243"/>
      <c r="B117" s="319"/>
      <c r="C117" s="320"/>
      <c r="D117" s="321"/>
      <c r="G117" s="322"/>
      <c r="H117" s="319"/>
      <c r="I117" s="323"/>
      <c r="J117" s="322"/>
      <c r="K117" s="322"/>
      <c r="L117" s="322"/>
      <c r="N117" s="243"/>
      <c r="O117" s="317"/>
      <c r="P117" s="318"/>
      <c r="Q117" s="266"/>
      <c r="R117" s="266"/>
      <c r="S117" s="266"/>
      <c r="T117" s="227"/>
    </row>
    <row r="118" spans="1:24" x14ac:dyDescent="0.2">
      <c r="A118" s="278"/>
      <c r="B118" s="324"/>
      <c r="C118" s="273" t="s">
        <v>8</v>
      </c>
      <c r="D118" s="183">
        <f>COUNTIF(D92:D116,"L")</f>
        <v>11</v>
      </c>
      <c r="I118" s="274" t="s">
        <v>8</v>
      </c>
      <c r="J118" s="183">
        <f>COUNTIF(J92:J116,"L")</f>
        <v>10</v>
      </c>
      <c r="N118" s="227"/>
      <c r="O118" s="234"/>
      <c r="P118" s="273"/>
      <c r="Q118" s="227"/>
      <c r="R118" s="227"/>
      <c r="S118" s="227"/>
      <c r="T118" s="227"/>
    </row>
    <row r="119" spans="1:24" ht="15.75" thickBot="1" x14ac:dyDescent="0.25">
      <c r="A119" s="278"/>
      <c r="B119" s="324"/>
      <c r="C119" s="273" t="s">
        <v>13</v>
      </c>
      <c r="D119" s="183">
        <f>COUNTIF(D92:D116,"P")</f>
        <v>13</v>
      </c>
      <c r="I119" s="274" t="s">
        <v>13</v>
      </c>
      <c r="J119" s="183">
        <f>COUNTIF(J92:J116,"P")</f>
        <v>12</v>
      </c>
      <c r="N119" s="227"/>
      <c r="O119" s="234"/>
      <c r="P119" s="273"/>
      <c r="Q119" s="227"/>
      <c r="R119" s="227"/>
      <c r="S119" s="227"/>
    </row>
    <row r="120" spans="1:24" x14ac:dyDescent="0.2">
      <c r="A120" s="278"/>
      <c r="B120" s="324"/>
      <c r="C120" s="273"/>
      <c r="D120" s="277">
        <f>SUM(D118:D119)</f>
        <v>24</v>
      </c>
      <c r="I120" s="274"/>
      <c r="J120" s="277">
        <f>SUM(J118:J119)</f>
        <v>22</v>
      </c>
      <c r="K120" s="227"/>
      <c r="L120" s="227"/>
      <c r="N120" s="227"/>
      <c r="O120" s="227"/>
      <c r="P120" s="227"/>
      <c r="Q120" s="227"/>
      <c r="R120" s="227"/>
      <c r="S120" s="227"/>
    </row>
    <row r="121" spans="1:24" x14ac:dyDescent="0.2">
      <c r="A121" s="183" t="s">
        <v>14</v>
      </c>
      <c r="B121" s="234"/>
      <c r="C121" s="183" t="str">
        <f>'Pembimbing Akademik'!$C$9</f>
        <v>Jonathan Saputra, S.Pd, M.Si.</v>
      </c>
      <c r="G121" s="183" t="s">
        <v>14</v>
      </c>
      <c r="I121" s="183" t="str">
        <f>'Pembimbing Akademik'!$C$10</f>
        <v>Lindasari Wulandari, S.Hum., M.Hum.</v>
      </c>
      <c r="N121" s="227"/>
      <c r="O121" s="234"/>
      <c r="P121" s="227"/>
      <c r="Q121" s="236"/>
      <c r="R121" s="236"/>
      <c r="S121" s="236"/>
    </row>
    <row r="122" spans="1:24" x14ac:dyDescent="0.2">
      <c r="A122" s="278"/>
      <c r="B122" s="324"/>
      <c r="C122" s="235"/>
      <c r="I122" s="272"/>
      <c r="N122" s="227"/>
      <c r="O122" s="227"/>
      <c r="P122" s="227"/>
      <c r="Q122" s="236"/>
      <c r="R122" s="236"/>
      <c r="S122" s="236"/>
    </row>
    <row r="124" spans="1:24" ht="18" x14ac:dyDescent="0.25">
      <c r="B124" s="181"/>
      <c r="C124" s="182"/>
      <c r="D124" s="181"/>
      <c r="E124" s="181"/>
      <c r="F124" s="181"/>
      <c r="G124" s="181"/>
      <c r="H124" s="181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  <c r="S124" s="184"/>
      <c r="T124" s="184"/>
      <c r="U124" s="184"/>
      <c r="V124" s="184"/>
      <c r="W124" s="184"/>
      <c r="X124" s="184"/>
    </row>
    <row r="125" spans="1:24" ht="18" hidden="1" x14ac:dyDescent="0.25">
      <c r="A125" s="180" t="s">
        <v>872</v>
      </c>
      <c r="B125" s="181"/>
      <c r="C125" s="182"/>
      <c r="D125" s="181"/>
      <c r="E125" s="181"/>
      <c r="F125" s="181"/>
      <c r="G125" s="181"/>
      <c r="H125" s="181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  <c r="S125" s="184"/>
      <c r="T125" s="184"/>
      <c r="U125" s="184"/>
      <c r="V125" s="184"/>
      <c r="W125" s="184"/>
      <c r="X125" s="184"/>
    </row>
    <row r="126" spans="1:24" ht="18" hidden="1" x14ac:dyDescent="0.25">
      <c r="A126" s="180" t="s">
        <v>9</v>
      </c>
      <c r="B126" s="181"/>
      <c r="C126" s="182"/>
      <c r="D126" s="181"/>
      <c r="E126" s="181"/>
      <c r="F126" s="181"/>
      <c r="G126" s="181"/>
      <c r="H126" s="181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4"/>
    </row>
    <row r="127" spans="1:24" hidden="1" x14ac:dyDescent="0.2">
      <c r="A127" s="184"/>
      <c r="B127" s="184"/>
      <c r="C127" s="185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</row>
    <row r="128" spans="1:24" ht="16.5" hidden="1" thickBot="1" x14ac:dyDescent="0.3">
      <c r="A128" s="186" t="s">
        <v>487</v>
      </c>
      <c r="B128" s="186"/>
      <c r="C128" s="187"/>
      <c r="D128" s="186"/>
      <c r="E128" s="186"/>
      <c r="F128" s="186"/>
      <c r="G128" s="186" t="s">
        <v>488</v>
      </c>
      <c r="H128" s="186"/>
      <c r="I128" s="186"/>
      <c r="J128" s="186"/>
      <c r="K128" s="186"/>
      <c r="L128" s="186"/>
      <c r="M128" s="186"/>
      <c r="R128" s="186"/>
      <c r="S128" s="186"/>
      <c r="T128" s="325"/>
      <c r="U128" s="325"/>
      <c r="V128" s="325"/>
      <c r="W128" s="325"/>
      <c r="X128" s="325"/>
    </row>
    <row r="129" spans="1:24" ht="16.5" hidden="1" thickBot="1" x14ac:dyDescent="0.3">
      <c r="A129" s="282" t="s">
        <v>1</v>
      </c>
      <c r="B129" s="283" t="s">
        <v>2</v>
      </c>
      <c r="C129" s="283" t="s">
        <v>3</v>
      </c>
      <c r="D129" s="284" t="s">
        <v>4</v>
      </c>
      <c r="E129" s="186"/>
      <c r="F129" s="186"/>
      <c r="G129" s="282" t="s">
        <v>1</v>
      </c>
      <c r="H129" s="283" t="s">
        <v>2</v>
      </c>
      <c r="I129" s="283" t="s">
        <v>3</v>
      </c>
      <c r="J129" s="284" t="s">
        <v>4</v>
      </c>
      <c r="K129" s="200"/>
      <c r="L129" s="200"/>
      <c r="M129" s="186"/>
      <c r="R129" s="200"/>
      <c r="S129" s="200"/>
      <c r="T129" s="325"/>
      <c r="U129" s="242"/>
      <c r="V129" s="242"/>
      <c r="W129" s="242"/>
      <c r="X129" s="242"/>
    </row>
    <row r="130" spans="1:24" ht="15.75" hidden="1" x14ac:dyDescent="0.25">
      <c r="A130" s="238"/>
      <c r="B130" s="239"/>
      <c r="C130" s="239"/>
      <c r="D130" s="240"/>
      <c r="E130" s="186"/>
      <c r="F130" s="186"/>
      <c r="G130" s="238"/>
      <c r="H130" s="239"/>
      <c r="I130" s="239"/>
      <c r="J130" s="240"/>
      <c r="K130" s="242"/>
      <c r="L130" s="242"/>
      <c r="M130" s="325"/>
      <c r="R130" s="243"/>
      <c r="S130" s="243"/>
      <c r="T130" s="325"/>
      <c r="U130" s="242"/>
      <c r="V130" s="242"/>
      <c r="W130" s="242"/>
      <c r="X130" s="242"/>
    </row>
    <row r="131" spans="1:24" ht="18.75" hidden="1" x14ac:dyDescent="0.3">
      <c r="A131" s="285">
        <v>1</v>
      </c>
      <c r="B131" s="204">
        <v>1801311047</v>
      </c>
      <c r="C131" s="219" t="s">
        <v>460</v>
      </c>
      <c r="D131" s="326" t="s">
        <v>5</v>
      </c>
      <c r="E131" s="327"/>
      <c r="G131" s="307">
        <v>1</v>
      </c>
      <c r="H131" s="220">
        <v>1801311040</v>
      </c>
      <c r="I131" s="221" t="s">
        <v>393</v>
      </c>
      <c r="J131" s="222" t="s">
        <v>6</v>
      </c>
      <c r="K131" s="216"/>
      <c r="L131" s="216"/>
      <c r="M131" s="184"/>
      <c r="R131" s="216"/>
      <c r="S131" s="216"/>
      <c r="T131" s="184"/>
      <c r="U131" s="319"/>
      <c r="V131" s="319"/>
      <c r="W131" s="328"/>
      <c r="X131" s="329"/>
    </row>
    <row r="132" spans="1:24" ht="18.75" hidden="1" x14ac:dyDescent="0.3">
      <c r="A132" s="285">
        <v>2</v>
      </c>
      <c r="B132" s="204">
        <v>1801311032</v>
      </c>
      <c r="C132" s="219" t="s">
        <v>374</v>
      </c>
      <c r="D132" s="220" t="s">
        <v>5</v>
      </c>
      <c r="E132" s="327"/>
      <c r="G132" s="285">
        <v>2</v>
      </c>
      <c r="H132" s="220">
        <v>1801311027</v>
      </c>
      <c r="I132" s="221" t="s">
        <v>394</v>
      </c>
      <c r="J132" s="222" t="s">
        <v>5</v>
      </c>
      <c r="K132" s="216"/>
      <c r="L132" s="216"/>
      <c r="M132" s="184"/>
      <c r="R132" s="216"/>
      <c r="S132" s="216"/>
      <c r="T132" s="184"/>
      <c r="U132" s="319"/>
      <c r="V132" s="330"/>
      <c r="W132" s="331"/>
      <c r="X132" s="329"/>
    </row>
    <row r="133" spans="1:24" ht="18.75" hidden="1" x14ac:dyDescent="0.3">
      <c r="A133" s="285">
        <v>3</v>
      </c>
      <c r="B133" s="204">
        <v>1801311009</v>
      </c>
      <c r="C133" s="219" t="s">
        <v>375</v>
      </c>
      <c r="D133" s="220" t="s">
        <v>5</v>
      </c>
      <c r="E133" s="327"/>
      <c r="G133" s="285">
        <v>3</v>
      </c>
      <c r="H133" s="220">
        <v>1801311026</v>
      </c>
      <c r="I133" s="221" t="s">
        <v>395</v>
      </c>
      <c r="J133" s="222" t="s">
        <v>6</v>
      </c>
      <c r="K133" s="216"/>
      <c r="L133" s="216"/>
      <c r="M133" s="184"/>
      <c r="R133" s="216"/>
      <c r="S133" s="216"/>
      <c r="T133" s="184"/>
      <c r="U133" s="319"/>
      <c r="V133" s="319"/>
      <c r="W133" s="328"/>
      <c r="X133" s="329"/>
    </row>
    <row r="134" spans="1:24" ht="18.75" hidden="1" x14ac:dyDescent="0.3">
      <c r="A134" s="285">
        <v>4</v>
      </c>
      <c r="B134" s="204">
        <v>1801311042</v>
      </c>
      <c r="C134" s="219" t="s">
        <v>376</v>
      </c>
      <c r="D134" s="220" t="s">
        <v>5</v>
      </c>
      <c r="E134" s="327"/>
      <c r="G134" s="307">
        <v>4</v>
      </c>
      <c r="H134" s="220">
        <v>1801311013</v>
      </c>
      <c r="I134" s="221" t="s">
        <v>396</v>
      </c>
      <c r="J134" s="222" t="s">
        <v>6</v>
      </c>
      <c r="K134" s="216"/>
      <c r="L134" s="216"/>
      <c r="M134" s="184"/>
      <c r="R134" s="216"/>
      <c r="S134" s="216"/>
      <c r="T134" s="184"/>
      <c r="U134" s="319"/>
      <c r="V134" s="319"/>
      <c r="W134" s="328"/>
      <c r="X134" s="329"/>
    </row>
    <row r="135" spans="1:24" ht="18.75" hidden="1" x14ac:dyDescent="0.3">
      <c r="A135" s="285">
        <v>5</v>
      </c>
      <c r="B135" s="204">
        <v>1801311036</v>
      </c>
      <c r="C135" s="219" t="s">
        <v>377</v>
      </c>
      <c r="D135" s="220" t="s">
        <v>5</v>
      </c>
      <c r="E135" s="327"/>
      <c r="G135" s="285">
        <v>5</v>
      </c>
      <c r="H135" s="220">
        <v>1801311002</v>
      </c>
      <c r="I135" s="221" t="s">
        <v>397</v>
      </c>
      <c r="J135" s="222" t="s">
        <v>6</v>
      </c>
      <c r="K135" s="216"/>
      <c r="L135" s="216"/>
      <c r="M135" s="184"/>
      <c r="R135" s="216"/>
      <c r="S135" s="216"/>
      <c r="T135" s="184"/>
      <c r="U135" s="319"/>
      <c r="V135" s="330"/>
      <c r="W135" s="332"/>
      <c r="X135" s="329"/>
    </row>
    <row r="136" spans="1:24" ht="18.75" hidden="1" x14ac:dyDescent="0.3">
      <c r="A136" s="285">
        <v>6</v>
      </c>
      <c r="B136" s="204">
        <v>1801311024</v>
      </c>
      <c r="C136" s="219" t="s">
        <v>378</v>
      </c>
      <c r="D136" s="220" t="s">
        <v>6</v>
      </c>
      <c r="E136" s="327"/>
      <c r="G136" s="285">
        <v>6</v>
      </c>
      <c r="H136" s="220">
        <v>1801311025</v>
      </c>
      <c r="I136" s="221" t="s">
        <v>398</v>
      </c>
      <c r="J136" s="222" t="s">
        <v>6</v>
      </c>
      <c r="K136" s="216"/>
      <c r="L136" s="216"/>
      <c r="M136" s="184"/>
      <c r="R136" s="216"/>
      <c r="S136" s="216"/>
      <c r="T136" s="184"/>
      <c r="U136" s="319"/>
      <c r="V136" s="319"/>
      <c r="W136" s="328"/>
      <c r="X136" s="329"/>
    </row>
    <row r="137" spans="1:24" ht="18.75" hidden="1" x14ac:dyDescent="0.3">
      <c r="A137" s="285">
        <v>7</v>
      </c>
      <c r="B137" s="204">
        <v>1801311003</v>
      </c>
      <c r="C137" s="219" t="s">
        <v>379</v>
      </c>
      <c r="D137" s="220" t="s">
        <v>6</v>
      </c>
      <c r="E137" s="327"/>
      <c r="G137" s="307">
        <v>7</v>
      </c>
      <c r="H137" s="220">
        <v>1801311031</v>
      </c>
      <c r="I137" s="221" t="s">
        <v>399</v>
      </c>
      <c r="J137" s="222" t="s">
        <v>6</v>
      </c>
      <c r="K137" s="216"/>
      <c r="L137" s="216"/>
      <c r="M137" s="184"/>
      <c r="R137" s="216"/>
      <c r="S137" s="216"/>
      <c r="T137" s="184"/>
      <c r="U137" s="319"/>
      <c r="V137" s="330"/>
      <c r="W137" s="332"/>
      <c r="X137" s="329"/>
    </row>
    <row r="138" spans="1:24" ht="18.75" hidden="1" x14ac:dyDescent="0.3">
      <c r="A138" s="285">
        <v>8</v>
      </c>
      <c r="B138" s="204">
        <v>1801311019</v>
      </c>
      <c r="C138" s="219" t="s">
        <v>380</v>
      </c>
      <c r="D138" s="220" t="s">
        <v>6</v>
      </c>
      <c r="E138" s="327"/>
      <c r="G138" s="285">
        <v>8</v>
      </c>
      <c r="H138" s="220">
        <v>1801311012</v>
      </c>
      <c r="I138" s="221" t="s">
        <v>400</v>
      </c>
      <c r="J138" s="222" t="s">
        <v>5</v>
      </c>
      <c r="K138" s="216"/>
      <c r="L138" s="216"/>
      <c r="M138" s="184"/>
      <c r="R138" s="216"/>
      <c r="S138" s="216"/>
      <c r="T138" s="184"/>
      <c r="U138" s="319"/>
      <c r="V138" s="319"/>
      <c r="W138" s="333"/>
      <c r="X138" s="329"/>
    </row>
    <row r="139" spans="1:24" ht="18.75" hidden="1" x14ac:dyDescent="0.3">
      <c r="A139" s="307">
        <v>9</v>
      </c>
      <c r="B139" s="204">
        <v>1801311039</v>
      </c>
      <c r="C139" s="219" t="s">
        <v>381</v>
      </c>
      <c r="D139" s="220" t="s">
        <v>5</v>
      </c>
      <c r="E139" s="327"/>
      <c r="G139" s="285">
        <v>9</v>
      </c>
      <c r="H139" s="220">
        <v>1801311045</v>
      </c>
      <c r="I139" s="221" t="s">
        <v>401</v>
      </c>
      <c r="J139" s="222" t="s">
        <v>6</v>
      </c>
      <c r="K139" s="216"/>
      <c r="L139" s="216"/>
      <c r="M139" s="184"/>
      <c r="R139" s="216"/>
      <c r="S139" s="216"/>
      <c r="T139" s="184"/>
      <c r="U139" s="319"/>
      <c r="V139" s="319"/>
      <c r="W139" s="328"/>
      <c r="X139" s="329"/>
    </row>
    <row r="140" spans="1:24" ht="18.75" hidden="1" x14ac:dyDescent="0.3">
      <c r="A140" s="285">
        <v>10</v>
      </c>
      <c r="B140" s="204">
        <v>1801311041</v>
      </c>
      <c r="C140" s="219" t="s">
        <v>382</v>
      </c>
      <c r="D140" s="220" t="s">
        <v>6</v>
      </c>
      <c r="E140" s="327"/>
      <c r="G140" s="307">
        <v>10</v>
      </c>
      <c r="H140" s="334" t="s">
        <v>472</v>
      </c>
      <c r="I140" s="335" t="s">
        <v>465</v>
      </c>
      <c r="J140" s="224" t="s">
        <v>6</v>
      </c>
      <c r="K140" s="216"/>
      <c r="L140" s="216"/>
      <c r="M140" s="184"/>
      <c r="R140" s="216"/>
      <c r="S140" s="216"/>
      <c r="T140" s="184"/>
      <c r="U140" s="319"/>
      <c r="V140" s="319"/>
      <c r="W140" s="328"/>
      <c r="X140" s="329"/>
    </row>
    <row r="141" spans="1:24" ht="18.75" hidden="1" x14ac:dyDescent="0.3">
      <c r="A141" s="285">
        <v>11</v>
      </c>
      <c r="B141" s="204">
        <v>1801311022</v>
      </c>
      <c r="C141" s="219" t="s">
        <v>383</v>
      </c>
      <c r="D141" s="220" t="s">
        <v>5</v>
      </c>
      <c r="E141" s="327"/>
      <c r="G141" s="285">
        <v>11</v>
      </c>
      <c r="H141" s="220">
        <v>1801311037</v>
      </c>
      <c r="I141" s="221" t="s">
        <v>402</v>
      </c>
      <c r="J141" s="222" t="s">
        <v>5</v>
      </c>
      <c r="K141" s="216"/>
      <c r="L141" s="216"/>
      <c r="M141" s="184"/>
      <c r="R141" s="216"/>
      <c r="S141" s="216"/>
      <c r="T141" s="184"/>
      <c r="U141" s="319"/>
      <c r="V141" s="319"/>
      <c r="W141" s="328"/>
      <c r="X141" s="329"/>
    </row>
    <row r="142" spans="1:24" ht="18.75" hidden="1" x14ac:dyDescent="0.3">
      <c r="A142" s="285">
        <v>12</v>
      </c>
      <c r="B142" s="204">
        <v>1801311029</v>
      </c>
      <c r="C142" s="219" t="s">
        <v>384</v>
      </c>
      <c r="D142" s="220" t="s">
        <v>5</v>
      </c>
      <c r="E142" s="327"/>
      <c r="G142" s="285">
        <v>12</v>
      </c>
      <c r="H142" s="220">
        <v>1801311021</v>
      </c>
      <c r="I142" s="221" t="s">
        <v>403</v>
      </c>
      <c r="J142" s="222" t="s">
        <v>5</v>
      </c>
      <c r="K142" s="216"/>
      <c r="L142" s="216"/>
      <c r="M142" s="184"/>
      <c r="R142" s="216"/>
      <c r="S142" s="216"/>
      <c r="T142" s="184"/>
      <c r="U142" s="319"/>
      <c r="V142" s="336"/>
      <c r="W142" s="337"/>
      <c r="X142" s="338"/>
    </row>
    <row r="143" spans="1:24" ht="18.75" hidden="1" x14ac:dyDescent="0.3">
      <c r="A143" s="307">
        <v>13</v>
      </c>
      <c r="B143" s="244" t="s">
        <v>462</v>
      </c>
      <c r="C143" s="245" t="s">
        <v>463</v>
      </c>
      <c r="D143" s="220" t="s">
        <v>6</v>
      </c>
      <c r="E143" s="327"/>
      <c r="G143" s="307">
        <v>13</v>
      </c>
      <c r="H143" s="220">
        <v>1801311017</v>
      </c>
      <c r="I143" s="221" t="s">
        <v>404</v>
      </c>
      <c r="J143" s="222" t="s">
        <v>5</v>
      </c>
      <c r="K143" s="216"/>
      <c r="L143" s="216"/>
      <c r="M143" s="184"/>
      <c r="R143" s="216"/>
      <c r="S143" s="216"/>
      <c r="T143" s="184"/>
      <c r="U143" s="319"/>
      <c r="V143" s="319"/>
      <c r="W143" s="328"/>
      <c r="X143" s="329"/>
    </row>
    <row r="144" spans="1:24" ht="18.75" hidden="1" x14ac:dyDescent="0.3">
      <c r="A144" s="285">
        <v>14</v>
      </c>
      <c r="B144" s="204">
        <v>1801311028</v>
      </c>
      <c r="C144" s="219" t="s">
        <v>385</v>
      </c>
      <c r="D144" s="220" t="s">
        <v>5</v>
      </c>
      <c r="E144" s="327"/>
      <c r="G144" s="285">
        <v>14</v>
      </c>
      <c r="H144" s="220">
        <v>1801311006</v>
      </c>
      <c r="I144" s="221" t="s">
        <v>405</v>
      </c>
      <c r="J144" s="222" t="s">
        <v>5</v>
      </c>
      <c r="K144" s="216"/>
      <c r="L144" s="216"/>
      <c r="M144" s="184"/>
      <c r="O144" s="183" t="s">
        <v>15</v>
      </c>
      <c r="R144" s="216"/>
      <c r="S144" s="216"/>
      <c r="T144" s="184"/>
      <c r="U144" s="319"/>
      <c r="V144" s="330"/>
      <c r="W144" s="331"/>
      <c r="X144" s="329"/>
    </row>
    <row r="145" spans="1:24" ht="18.75" hidden="1" x14ac:dyDescent="0.3">
      <c r="A145" s="285">
        <v>15</v>
      </c>
      <c r="B145" s="204">
        <v>1801311005</v>
      </c>
      <c r="C145" s="219" t="s">
        <v>386</v>
      </c>
      <c r="D145" s="220" t="s">
        <v>6</v>
      </c>
      <c r="E145" s="327"/>
      <c r="G145" s="285">
        <v>15</v>
      </c>
      <c r="H145" s="220">
        <v>1801311008</v>
      </c>
      <c r="I145" s="221" t="s">
        <v>406</v>
      </c>
      <c r="J145" s="222" t="s">
        <v>6</v>
      </c>
      <c r="K145" s="216"/>
      <c r="L145" s="216"/>
      <c r="M145" s="184"/>
      <c r="R145" s="216"/>
      <c r="S145" s="216"/>
      <c r="T145" s="184"/>
      <c r="U145" s="319"/>
      <c r="V145" s="336"/>
      <c r="W145" s="337"/>
      <c r="X145" s="338"/>
    </row>
    <row r="146" spans="1:24" ht="18.75" hidden="1" x14ac:dyDescent="0.3">
      <c r="A146" s="285">
        <v>16</v>
      </c>
      <c r="B146" s="204">
        <v>1801311010</v>
      </c>
      <c r="C146" s="219" t="s">
        <v>387</v>
      </c>
      <c r="D146" s="220" t="s">
        <v>6</v>
      </c>
      <c r="E146" s="327"/>
      <c r="G146" s="307">
        <v>16</v>
      </c>
      <c r="H146" s="220">
        <v>1801311018</v>
      </c>
      <c r="I146" s="221" t="s">
        <v>407</v>
      </c>
      <c r="J146" s="222" t="s">
        <v>5</v>
      </c>
      <c r="K146" s="216"/>
      <c r="L146" s="216"/>
      <c r="M146" s="184"/>
      <c r="R146" s="216"/>
      <c r="S146" s="216"/>
      <c r="T146" s="184"/>
      <c r="U146" s="319"/>
      <c r="V146" s="319"/>
      <c r="W146" s="333"/>
      <c r="X146" s="338"/>
    </row>
    <row r="147" spans="1:24" ht="18.75" hidden="1" x14ac:dyDescent="0.3">
      <c r="A147" s="307">
        <v>17</v>
      </c>
      <c r="B147" s="204">
        <v>1801311033</v>
      </c>
      <c r="C147" s="219" t="s">
        <v>388</v>
      </c>
      <c r="D147" s="339" t="s">
        <v>6</v>
      </c>
      <c r="E147" s="327"/>
      <c r="G147" s="285">
        <v>17</v>
      </c>
      <c r="H147" s="220">
        <v>1801311004</v>
      </c>
      <c r="I147" s="221" t="s">
        <v>408</v>
      </c>
      <c r="J147" s="222" t="s">
        <v>6</v>
      </c>
      <c r="K147" s="216"/>
      <c r="L147" s="216"/>
      <c r="M147" s="184"/>
      <c r="R147" s="216"/>
      <c r="S147" s="216"/>
      <c r="T147" s="184"/>
      <c r="U147" s="319"/>
      <c r="V147" s="330"/>
      <c r="W147" s="332"/>
      <c r="X147" s="329"/>
    </row>
    <row r="148" spans="1:24" ht="18.75" hidden="1" x14ac:dyDescent="0.3">
      <c r="A148" s="307">
        <v>18</v>
      </c>
      <c r="B148" s="204">
        <v>1801311023</v>
      </c>
      <c r="C148" s="219" t="s">
        <v>389</v>
      </c>
      <c r="D148" s="220" t="s">
        <v>5</v>
      </c>
      <c r="E148" s="327"/>
      <c r="G148" s="285">
        <v>18</v>
      </c>
      <c r="H148" s="220">
        <v>1801311044</v>
      </c>
      <c r="I148" s="221" t="s">
        <v>409</v>
      </c>
      <c r="J148" s="222" t="s">
        <v>5</v>
      </c>
      <c r="K148" s="216"/>
      <c r="L148" s="216"/>
      <c r="M148" s="184"/>
      <c r="R148" s="216"/>
      <c r="S148" s="216"/>
      <c r="T148" s="184"/>
      <c r="U148" s="319"/>
      <c r="V148" s="330"/>
      <c r="W148" s="332"/>
      <c r="X148" s="329"/>
    </row>
    <row r="149" spans="1:24" ht="18.75" hidden="1" x14ac:dyDescent="0.3">
      <c r="A149" s="307">
        <v>19</v>
      </c>
      <c r="B149" s="204">
        <v>1801311016</v>
      </c>
      <c r="C149" s="219" t="s">
        <v>390</v>
      </c>
      <c r="D149" s="220" t="s">
        <v>6</v>
      </c>
      <c r="E149" s="327"/>
      <c r="G149" s="307">
        <v>19</v>
      </c>
      <c r="H149" s="220">
        <v>1801311014</v>
      </c>
      <c r="I149" s="221" t="s">
        <v>410</v>
      </c>
      <c r="J149" s="222" t="s">
        <v>5</v>
      </c>
      <c r="K149" s="216"/>
      <c r="L149" s="216"/>
      <c r="M149" s="184"/>
      <c r="R149" s="216"/>
      <c r="S149" s="216"/>
      <c r="T149" s="184"/>
      <c r="U149" s="319"/>
      <c r="V149" s="330"/>
      <c r="W149" s="332"/>
      <c r="X149" s="329"/>
    </row>
    <row r="150" spans="1:24" ht="18.75" hidden="1" x14ac:dyDescent="0.3">
      <c r="A150" s="307">
        <v>20</v>
      </c>
      <c r="B150" s="204">
        <v>1801311015</v>
      </c>
      <c r="C150" s="219" t="s">
        <v>391</v>
      </c>
      <c r="D150" s="222" t="s">
        <v>6</v>
      </c>
      <c r="E150" s="340"/>
      <c r="G150" s="285">
        <v>20</v>
      </c>
      <c r="H150" s="220">
        <v>1801311034</v>
      </c>
      <c r="I150" s="221" t="s">
        <v>411</v>
      </c>
      <c r="J150" s="222" t="s">
        <v>6</v>
      </c>
      <c r="K150" s="216"/>
      <c r="L150" s="216"/>
      <c r="M150" s="184"/>
      <c r="R150" s="216"/>
      <c r="S150" s="216"/>
      <c r="T150" s="184"/>
      <c r="U150" s="319"/>
      <c r="V150" s="319"/>
      <c r="W150" s="328"/>
      <c r="X150" s="329"/>
    </row>
    <row r="151" spans="1:24" ht="18.75" hidden="1" x14ac:dyDescent="0.3">
      <c r="A151" s="307">
        <v>21</v>
      </c>
      <c r="B151" s="204">
        <v>1801311020</v>
      </c>
      <c r="C151" s="219" t="s">
        <v>392</v>
      </c>
      <c r="D151" s="222" t="s">
        <v>6</v>
      </c>
      <c r="E151" s="340"/>
      <c r="G151" s="285">
        <v>21</v>
      </c>
      <c r="H151" s="220">
        <v>1801311046</v>
      </c>
      <c r="I151" s="221" t="s">
        <v>412</v>
      </c>
      <c r="J151" s="222" t="s">
        <v>6</v>
      </c>
      <c r="K151" s="209"/>
      <c r="L151" s="209"/>
      <c r="R151" s="216"/>
      <c r="S151" s="216"/>
      <c r="T151" s="184"/>
      <c r="U151" s="319"/>
      <c r="V151" s="341"/>
      <c r="W151" s="342"/>
      <c r="X151" s="329"/>
    </row>
    <row r="152" spans="1:24" ht="18.75" hidden="1" x14ac:dyDescent="0.3">
      <c r="A152" s="307">
        <v>22</v>
      </c>
      <c r="B152" s="343"/>
      <c r="C152" s="344"/>
      <c r="D152" s="224"/>
      <c r="G152" s="307">
        <v>22</v>
      </c>
      <c r="H152" s="220">
        <v>1801311035</v>
      </c>
      <c r="I152" s="221" t="s">
        <v>413</v>
      </c>
      <c r="J152" s="222" t="s">
        <v>6</v>
      </c>
      <c r="K152" s="209"/>
      <c r="L152" s="209"/>
      <c r="R152" s="216"/>
      <c r="S152" s="216"/>
      <c r="T152" s="184"/>
      <c r="U152" s="319"/>
      <c r="V152" s="345"/>
      <c r="W152" s="346"/>
      <c r="X152" s="329"/>
    </row>
    <row r="153" spans="1:24" ht="18.75" hidden="1" x14ac:dyDescent="0.3">
      <c r="A153" s="285">
        <v>23</v>
      </c>
      <c r="B153" s="334"/>
      <c r="C153" s="335"/>
      <c r="D153" s="224"/>
      <c r="G153" s="285">
        <v>23</v>
      </c>
      <c r="H153" s="204">
        <v>1801311043</v>
      </c>
      <c r="I153" s="219" t="s">
        <v>481</v>
      </c>
      <c r="J153" s="347" t="s">
        <v>6</v>
      </c>
      <c r="K153" s="209"/>
      <c r="L153" s="209"/>
      <c r="R153" s="216"/>
      <c r="S153" s="216"/>
      <c r="T153" s="184"/>
      <c r="U153" s="319"/>
      <c r="V153" s="348"/>
      <c r="W153" s="349"/>
      <c r="X153" s="329"/>
    </row>
    <row r="154" spans="1:24" ht="18.75" hidden="1" x14ac:dyDescent="0.3">
      <c r="A154" s="306"/>
      <c r="B154" s="350"/>
      <c r="C154" s="351"/>
      <c r="D154" s="352"/>
      <c r="G154" s="306">
        <v>24</v>
      </c>
      <c r="H154" s="244"/>
      <c r="I154" s="245"/>
      <c r="J154" s="246"/>
      <c r="K154" s="216"/>
      <c r="L154" s="216"/>
      <c r="R154" s="216"/>
      <c r="S154" s="216"/>
      <c r="T154" s="184"/>
      <c r="U154" s="319"/>
      <c r="V154" s="353"/>
      <c r="W154" s="354"/>
      <c r="X154" s="329"/>
    </row>
    <row r="155" spans="1:24" ht="15.75" hidden="1" thickBot="1" x14ac:dyDescent="0.25">
      <c r="A155" s="308"/>
      <c r="B155" s="309"/>
      <c r="C155" s="310"/>
      <c r="D155" s="311"/>
      <c r="G155" s="312"/>
      <c r="H155" s="313"/>
      <c r="I155" s="314"/>
      <c r="J155" s="315"/>
      <c r="K155" s="316"/>
      <c r="L155" s="316"/>
      <c r="R155" s="266"/>
      <c r="S155" s="266"/>
      <c r="T155" s="184"/>
      <c r="U155" s="319"/>
      <c r="V155" s="355"/>
      <c r="W155" s="356"/>
      <c r="X155" s="329"/>
    </row>
    <row r="156" spans="1:24" hidden="1" x14ac:dyDescent="0.2">
      <c r="A156" s="243"/>
      <c r="B156" s="243"/>
      <c r="C156" s="236"/>
      <c r="D156" s="243"/>
      <c r="G156" s="243"/>
      <c r="H156" s="243"/>
      <c r="I156" s="236"/>
      <c r="J156" s="243"/>
      <c r="K156" s="243"/>
      <c r="L156" s="243"/>
      <c r="R156" s="266"/>
      <c r="S156" s="266"/>
      <c r="T156" s="185"/>
      <c r="U156" s="319"/>
      <c r="V156" s="355"/>
      <c r="W156" s="356"/>
      <c r="X156" s="329"/>
    </row>
    <row r="157" spans="1:24" hidden="1" x14ac:dyDescent="0.2">
      <c r="A157" s="278"/>
      <c r="B157" s="324"/>
      <c r="C157" s="273" t="s">
        <v>8</v>
      </c>
      <c r="D157" s="183">
        <f>COUNTIF(D131:D155,"L")</f>
        <v>10</v>
      </c>
      <c r="I157" s="274" t="s">
        <v>8</v>
      </c>
      <c r="J157" s="183">
        <f>COUNTIF(J131:J155,"L")</f>
        <v>9</v>
      </c>
      <c r="T157" s="185"/>
      <c r="U157" s="319"/>
      <c r="V157" s="355"/>
      <c r="W157" s="357"/>
      <c r="X157" s="358"/>
    </row>
    <row r="158" spans="1:24" ht="15.75" hidden="1" thickBot="1" x14ac:dyDescent="0.25">
      <c r="A158" s="278"/>
      <c r="B158" s="324"/>
      <c r="C158" s="273" t="s">
        <v>13</v>
      </c>
      <c r="D158" s="183">
        <f>COUNTIF(D131:D155,"P")</f>
        <v>11</v>
      </c>
      <c r="I158" s="274" t="s">
        <v>13</v>
      </c>
      <c r="J158" s="183">
        <f>COUNTIF(J131:J155,"P")</f>
        <v>14</v>
      </c>
      <c r="T158" s="185"/>
      <c r="U158" s="319"/>
      <c r="V158" s="355"/>
      <c r="W158" s="357"/>
      <c r="X158" s="358"/>
    </row>
    <row r="159" spans="1:24" hidden="1" x14ac:dyDescent="0.2">
      <c r="A159" s="278"/>
      <c r="B159" s="324"/>
      <c r="C159" s="273"/>
      <c r="D159" s="277">
        <f>SUM(D157:D158)</f>
        <v>21</v>
      </c>
      <c r="I159" s="274"/>
      <c r="J159" s="277">
        <f>SUM(J157:J158)</f>
        <v>23</v>
      </c>
      <c r="K159" s="227"/>
      <c r="L159" s="227"/>
      <c r="R159" s="227"/>
      <c r="S159" s="227"/>
      <c r="T159" s="184"/>
      <c r="U159" s="359"/>
      <c r="V159" s="319"/>
      <c r="W159" s="356"/>
      <c r="X159" s="185"/>
    </row>
    <row r="160" spans="1:24" x14ac:dyDescent="0.2">
      <c r="B160" s="234"/>
      <c r="C160" s="235"/>
      <c r="D160" s="227"/>
      <c r="T160" s="184"/>
      <c r="U160" s="185"/>
      <c r="V160" s="185"/>
      <c r="W160" s="360"/>
      <c r="X160" s="185"/>
    </row>
    <row r="161" spans="1:24" x14ac:dyDescent="0.2">
      <c r="B161" s="234"/>
      <c r="C161" s="235"/>
      <c r="D161" s="278"/>
      <c r="G161" s="278"/>
      <c r="H161" s="278"/>
      <c r="J161" s="278"/>
      <c r="K161" s="278"/>
      <c r="L161" s="278"/>
      <c r="T161" s="184"/>
      <c r="U161" s="184"/>
      <c r="V161" s="184"/>
      <c r="W161" s="184"/>
      <c r="X161" s="184"/>
    </row>
    <row r="162" spans="1:24" ht="15.75" x14ac:dyDescent="0.25">
      <c r="A162" s="186"/>
      <c r="T162" s="184"/>
      <c r="U162" s="184"/>
      <c r="V162" s="184"/>
      <c r="W162" s="184"/>
      <c r="X162" s="184"/>
    </row>
    <row r="163" spans="1:24" ht="20.25" hidden="1" x14ac:dyDescent="0.3">
      <c r="A163" s="198" t="s">
        <v>211</v>
      </c>
      <c r="B163" s="361"/>
      <c r="C163" s="362"/>
      <c r="D163" s="361"/>
      <c r="E163" s="361"/>
      <c r="F163" s="361"/>
      <c r="G163" s="361"/>
      <c r="H163" s="361"/>
      <c r="I163" s="361"/>
    </row>
    <row r="164" spans="1:24" ht="18" hidden="1" x14ac:dyDescent="0.25">
      <c r="A164" s="188" t="str">
        <f>CONCATENATE("PADA SEMESTER"," ",'Pembimbing Akademik'!$E$29,", ","TAHUN AKADEMIK"," : ",'Pembimbing Akademik'!$F$29)</f>
        <v>PADA SEMESTER GANJIL, TAHUN AKADEMIK : 2022 / 2023</v>
      </c>
      <c r="B164" s="208"/>
      <c r="C164" s="232"/>
    </row>
    <row r="165" spans="1:24" ht="18" hidden="1" x14ac:dyDescent="0.25">
      <c r="A165" s="188" t="s">
        <v>9</v>
      </c>
      <c r="B165" s="208"/>
      <c r="C165" s="232"/>
      <c r="H165" s="180"/>
    </row>
    <row r="166" spans="1:24" ht="18" hidden="1" x14ac:dyDescent="0.25">
      <c r="A166" s="186"/>
      <c r="H166" s="180"/>
    </row>
    <row r="167" spans="1:24" ht="15.75" hidden="1" thickBot="1" x14ac:dyDescent="0.25"/>
    <row r="168" spans="1:24" ht="16.5" hidden="1" thickBot="1" x14ac:dyDescent="0.3">
      <c r="A168" s="363" t="s">
        <v>1</v>
      </c>
      <c r="B168" s="283" t="s">
        <v>2</v>
      </c>
      <c r="C168" s="956" t="s">
        <v>3</v>
      </c>
      <c r="D168" s="1028" t="s">
        <v>7</v>
      </c>
      <c r="E168" s="1029"/>
      <c r="F168" s="1029"/>
      <c r="G168" s="1029"/>
      <c r="H168" s="1029"/>
      <c r="I168" s="1030"/>
    </row>
    <row r="169" spans="1:24" hidden="1" x14ac:dyDescent="0.2">
      <c r="A169" s="364"/>
      <c r="B169" s="365"/>
      <c r="C169" s="277"/>
      <c r="D169" s="366"/>
      <c r="E169" s="367"/>
      <c r="F169" s="367"/>
      <c r="G169" s="367"/>
      <c r="H169" s="367"/>
      <c r="I169" s="368"/>
    </row>
    <row r="170" spans="1:24" ht="18.75" hidden="1" x14ac:dyDescent="0.3">
      <c r="A170" s="369">
        <v>1</v>
      </c>
      <c r="B170" s="370"/>
      <c r="C170" s="219"/>
      <c r="D170" s="1014"/>
      <c r="E170" s="1015"/>
      <c r="F170" s="1015"/>
      <c r="G170" s="1015"/>
      <c r="H170" s="1015"/>
      <c r="I170" s="1016"/>
    </row>
    <row r="171" spans="1:24" ht="15.75" hidden="1" x14ac:dyDescent="0.25">
      <c r="A171" s="371">
        <v>2</v>
      </c>
      <c r="B171" s="372"/>
      <c r="C171" s="373"/>
      <c r="D171" s="1011"/>
      <c r="E171" s="1012"/>
      <c r="F171" s="1012"/>
      <c r="G171" s="1012"/>
      <c r="H171" s="1012"/>
      <c r="I171" s="1013"/>
    </row>
    <row r="172" spans="1:24" ht="18.75" hidden="1" x14ac:dyDescent="0.3">
      <c r="A172" s="369">
        <v>3</v>
      </c>
      <c r="B172" s="374"/>
      <c r="C172" s="375"/>
      <c r="D172" s="1008"/>
      <c r="E172" s="1009"/>
      <c r="F172" s="1009"/>
      <c r="G172" s="1009"/>
      <c r="H172" s="1009"/>
      <c r="I172" s="1010"/>
    </row>
    <row r="173" spans="1:24" ht="18.75" hidden="1" x14ac:dyDescent="0.3">
      <c r="A173" s="371">
        <v>4</v>
      </c>
      <c r="B173" s="374"/>
      <c r="C173" s="375"/>
      <c r="D173" s="1008"/>
      <c r="E173" s="1009"/>
      <c r="F173" s="1009"/>
      <c r="G173" s="1009"/>
      <c r="H173" s="1009"/>
      <c r="I173" s="1010"/>
    </row>
    <row r="174" spans="1:24" ht="18.75" hidden="1" x14ac:dyDescent="0.3">
      <c r="A174" s="369">
        <v>5</v>
      </c>
      <c r="B174" s="374"/>
      <c r="C174" s="375"/>
      <c r="D174" s="1008"/>
      <c r="E174" s="1009"/>
      <c r="F174" s="1009"/>
      <c r="G174" s="1009"/>
      <c r="H174" s="1009"/>
      <c r="I174" s="1010"/>
    </row>
    <row r="175" spans="1:24" ht="18.75" hidden="1" x14ac:dyDescent="0.3">
      <c r="A175" s="371">
        <v>6</v>
      </c>
      <c r="B175" s="374"/>
      <c r="C175" s="375"/>
      <c r="D175" s="1008"/>
      <c r="E175" s="1009"/>
      <c r="F175" s="1009"/>
      <c r="G175" s="1009"/>
      <c r="H175" s="1009"/>
      <c r="I175" s="1010"/>
    </row>
    <row r="176" spans="1:24" ht="18.75" hidden="1" x14ac:dyDescent="0.3">
      <c r="A176" s="369">
        <v>7</v>
      </c>
      <c r="B176" s="374"/>
      <c r="C176" s="375"/>
      <c r="D176" s="1008"/>
      <c r="E176" s="1009"/>
      <c r="F176" s="1009"/>
      <c r="G176" s="1009"/>
      <c r="H176" s="1009"/>
      <c r="I176" s="1010"/>
    </row>
    <row r="177" spans="1:17" ht="19.5" hidden="1" customHeight="1" x14ac:dyDescent="0.3">
      <c r="A177" s="371">
        <v>8</v>
      </c>
      <c r="B177" s="374"/>
      <c r="C177" s="375"/>
      <c r="D177" s="1008"/>
      <c r="E177" s="1009"/>
      <c r="F177" s="1009"/>
      <c r="G177" s="1009"/>
      <c r="H177" s="1009"/>
      <c r="I177" s="1010"/>
    </row>
    <row r="178" spans="1:17" ht="18.75" hidden="1" x14ac:dyDescent="0.3">
      <c r="A178" s="369">
        <v>9</v>
      </c>
      <c r="B178" s="374"/>
      <c r="C178" s="375"/>
      <c r="D178" s="1008"/>
      <c r="E178" s="1009"/>
      <c r="F178" s="1009"/>
      <c r="G178" s="1009"/>
      <c r="H178" s="1009"/>
      <c r="I178" s="1010"/>
      <c r="N178" s="187"/>
      <c r="O178" s="187"/>
      <c r="P178" s="187"/>
      <c r="Q178" s="187"/>
    </row>
    <row r="179" spans="1:17" ht="18.75" hidden="1" x14ac:dyDescent="0.3">
      <c r="A179" s="371">
        <v>10</v>
      </c>
      <c r="B179" s="374"/>
      <c r="C179" s="375"/>
      <c r="D179" s="1008"/>
      <c r="E179" s="1009"/>
      <c r="F179" s="1009"/>
      <c r="G179" s="1009"/>
      <c r="H179" s="1009"/>
      <c r="I179" s="1010"/>
      <c r="N179" s="193"/>
      <c r="O179" s="193"/>
      <c r="P179" s="193"/>
      <c r="Q179" s="193"/>
    </row>
    <row r="180" spans="1:17" ht="18.75" hidden="1" x14ac:dyDescent="0.3">
      <c r="A180" s="369">
        <v>11</v>
      </c>
      <c r="B180" s="376"/>
      <c r="C180" s="377"/>
      <c r="D180" s="1011"/>
      <c r="E180" s="1012"/>
      <c r="F180" s="1012"/>
      <c r="G180" s="1012"/>
      <c r="H180" s="1012"/>
      <c r="I180" s="1013"/>
      <c r="N180" s="200"/>
      <c r="O180" s="200"/>
      <c r="P180" s="200"/>
      <c r="Q180" s="200"/>
    </row>
    <row r="181" spans="1:17" ht="18.75" hidden="1" x14ac:dyDescent="0.3">
      <c r="A181" s="371">
        <v>12</v>
      </c>
      <c r="B181" s="376"/>
      <c r="C181" s="377"/>
      <c r="D181" s="1011"/>
      <c r="E181" s="1012"/>
      <c r="F181" s="1012"/>
      <c r="G181" s="1012"/>
      <c r="H181" s="1012"/>
      <c r="I181" s="1013"/>
      <c r="N181" s="290"/>
      <c r="O181" s="378"/>
      <c r="P181" s="217"/>
      <c r="Q181" s="209"/>
    </row>
    <row r="182" spans="1:17" ht="18.75" hidden="1" x14ac:dyDescent="0.3">
      <c r="A182" s="369">
        <v>13</v>
      </c>
      <c r="B182" s="374"/>
      <c r="C182" s="379"/>
      <c r="D182" s="1011"/>
      <c r="E182" s="1012"/>
      <c r="F182" s="1012"/>
      <c r="G182" s="1012"/>
      <c r="H182" s="1012"/>
      <c r="I182" s="1013"/>
      <c r="N182" s="290"/>
      <c r="O182" s="378"/>
      <c r="P182" s="217"/>
      <c r="Q182" s="209"/>
    </row>
    <row r="183" spans="1:17" ht="18.75" hidden="1" x14ac:dyDescent="0.3">
      <c r="A183" s="371">
        <v>14</v>
      </c>
      <c r="B183" s="374"/>
      <c r="C183" s="375"/>
      <c r="D183" s="1011"/>
      <c r="E183" s="1012"/>
      <c r="F183" s="1012"/>
      <c r="G183" s="1012"/>
      <c r="H183" s="1012"/>
      <c r="I183" s="1013"/>
      <c r="N183" s="290"/>
      <c r="O183" s="378"/>
      <c r="P183" s="217"/>
      <c r="Q183" s="209"/>
    </row>
    <row r="184" spans="1:17" ht="18.75" hidden="1" x14ac:dyDescent="0.3">
      <c r="A184" s="369">
        <v>15</v>
      </c>
      <c r="B184" s="376"/>
      <c r="C184" s="375"/>
      <c r="D184" s="1025"/>
      <c r="E184" s="1026"/>
      <c r="F184" s="1026"/>
      <c r="G184" s="1026"/>
      <c r="H184" s="1026"/>
      <c r="I184" s="1027"/>
      <c r="N184" s="290"/>
      <c r="O184" s="380"/>
      <c r="P184" s="381"/>
      <c r="Q184" s="209"/>
    </row>
    <row r="185" spans="1:17" ht="18.75" hidden="1" x14ac:dyDescent="0.3">
      <c r="A185" s="371">
        <v>16</v>
      </c>
      <c r="B185" s="374"/>
      <c r="C185" s="375"/>
      <c r="D185" s="1011"/>
      <c r="E185" s="1012"/>
      <c r="F185" s="1012"/>
      <c r="G185" s="1012"/>
      <c r="H185" s="1012"/>
      <c r="I185" s="1013"/>
      <c r="N185" s="290"/>
      <c r="O185" s="382"/>
      <c r="P185" s="383"/>
      <c r="Q185" s="209"/>
    </row>
    <row r="186" spans="1:17" ht="18.75" hidden="1" x14ac:dyDescent="0.3">
      <c r="A186" s="369">
        <v>17</v>
      </c>
      <c r="B186" s="374"/>
      <c r="C186" s="375"/>
      <c r="D186" s="384"/>
      <c r="E186" s="385"/>
      <c r="F186" s="385"/>
      <c r="G186" s="385"/>
      <c r="H186" s="385"/>
      <c r="I186" s="386"/>
      <c r="N186" s="290"/>
      <c r="O186" s="378"/>
      <c r="P186" s="217"/>
      <c r="Q186" s="209"/>
    </row>
    <row r="187" spans="1:17" ht="18.75" hidden="1" x14ac:dyDescent="0.3">
      <c r="A187" s="371">
        <v>18</v>
      </c>
      <c r="B187" s="374"/>
      <c r="C187" s="375"/>
      <c r="D187" s="1011"/>
      <c r="E187" s="1012"/>
      <c r="F187" s="1012"/>
      <c r="G187" s="1012"/>
      <c r="H187" s="1012"/>
      <c r="I187" s="1013"/>
      <c r="N187" s="290"/>
      <c r="O187" s="382"/>
      <c r="P187" s="383"/>
      <c r="Q187" s="209"/>
    </row>
    <row r="188" spans="1:17" ht="18.75" hidden="1" x14ac:dyDescent="0.3">
      <c r="A188" s="369">
        <v>19</v>
      </c>
      <c r="B188" s="374"/>
      <c r="C188" s="375"/>
      <c r="D188" s="1011"/>
      <c r="E188" s="1012"/>
      <c r="F188" s="1012"/>
      <c r="G188" s="1012"/>
      <c r="H188" s="1012"/>
      <c r="I188" s="1013"/>
      <c r="N188" s="290"/>
      <c r="O188" s="378"/>
      <c r="P188" s="217"/>
      <c r="Q188" s="209"/>
    </row>
    <row r="189" spans="1:17" ht="18.75" hidden="1" x14ac:dyDescent="0.3">
      <c r="A189" s="371">
        <v>20</v>
      </c>
      <c r="B189" s="374"/>
      <c r="C189" s="375"/>
      <c r="D189" s="1011"/>
      <c r="E189" s="1012"/>
      <c r="F189" s="1012"/>
      <c r="G189" s="1012"/>
      <c r="H189" s="1012"/>
      <c r="I189" s="1013"/>
      <c r="N189" s="290"/>
      <c r="O189" s="378"/>
      <c r="P189" s="217"/>
      <c r="Q189" s="209"/>
    </row>
    <row r="190" spans="1:17" ht="18.75" hidden="1" x14ac:dyDescent="0.3">
      <c r="A190" s="369">
        <v>21</v>
      </c>
      <c r="B190" s="204"/>
      <c r="C190" s="219"/>
      <c r="D190" s="1011"/>
      <c r="E190" s="1012"/>
      <c r="F190" s="1012"/>
      <c r="G190" s="1012"/>
      <c r="H190" s="1012"/>
      <c r="I190" s="1013"/>
      <c r="N190" s="290"/>
      <c r="O190" s="378"/>
      <c r="P190" s="217"/>
      <c r="Q190" s="209"/>
    </row>
    <row r="191" spans="1:17" ht="18.75" hidden="1" x14ac:dyDescent="0.3">
      <c r="A191" s="387">
        <v>22</v>
      </c>
      <c r="B191" s="204"/>
      <c r="C191" s="219"/>
      <c r="D191" s="1011"/>
      <c r="E191" s="1012"/>
      <c r="F191" s="1012"/>
      <c r="G191" s="1012"/>
      <c r="H191" s="1012"/>
      <c r="I191" s="1013"/>
      <c r="N191" s="290"/>
      <c r="O191" s="378"/>
      <c r="P191" s="217"/>
      <c r="Q191" s="209"/>
    </row>
    <row r="192" spans="1:17" ht="18.75" hidden="1" x14ac:dyDescent="0.3">
      <c r="A192" s="369">
        <v>23</v>
      </c>
      <c r="B192" s="204"/>
      <c r="C192" s="219"/>
      <c r="D192" s="1011"/>
      <c r="E192" s="1012"/>
      <c r="F192" s="1012"/>
      <c r="G192" s="1012"/>
      <c r="H192" s="1012"/>
      <c r="I192" s="1013"/>
      <c r="N192" s="290"/>
      <c r="O192" s="382"/>
      <c r="P192" s="383"/>
      <c r="Q192" s="209"/>
    </row>
    <row r="193" spans="1:17" ht="18.75" hidden="1" x14ac:dyDescent="0.3">
      <c r="A193" s="387">
        <v>24</v>
      </c>
      <c r="B193" s="204"/>
      <c r="C193" s="388"/>
      <c r="D193" s="1011"/>
      <c r="E193" s="1012"/>
      <c r="F193" s="1012"/>
      <c r="G193" s="1012"/>
      <c r="H193" s="1012"/>
      <c r="I193" s="1013"/>
      <c r="N193" s="290"/>
      <c r="O193" s="380"/>
      <c r="P193" s="381"/>
      <c r="Q193" s="209"/>
    </row>
    <row r="194" spans="1:17" ht="18.75" hidden="1" x14ac:dyDescent="0.3">
      <c r="A194" s="369">
        <v>25</v>
      </c>
      <c r="B194" s="204"/>
      <c r="C194" s="219"/>
      <c r="D194" s="1011"/>
      <c r="E194" s="1012"/>
      <c r="F194" s="1012"/>
      <c r="G194" s="1012"/>
      <c r="H194" s="1012"/>
      <c r="I194" s="1013"/>
      <c r="N194" s="290"/>
      <c r="O194" s="378"/>
      <c r="P194" s="217"/>
      <c r="Q194" s="209"/>
    </row>
    <row r="195" spans="1:17" ht="18.75" hidden="1" x14ac:dyDescent="0.3">
      <c r="A195" s="387">
        <v>26</v>
      </c>
      <c r="B195" s="389"/>
      <c r="C195" s="390"/>
      <c r="D195" s="1011"/>
      <c r="E195" s="1012"/>
      <c r="F195" s="1012"/>
      <c r="G195" s="1012"/>
      <c r="H195" s="1012"/>
      <c r="I195" s="1013"/>
      <c r="N195" s="290"/>
      <c r="O195" s="378"/>
      <c r="P195" s="217"/>
      <c r="Q195" s="209"/>
    </row>
    <row r="196" spans="1:17" ht="18.75" hidden="1" x14ac:dyDescent="0.3">
      <c r="A196" s="369">
        <v>27</v>
      </c>
      <c r="B196" s="391"/>
      <c r="C196" s="392"/>
      <c r="D196" s="1022"/>
      <c r="E196" s="1023"/>
      <c r="F196" s="1023"/>
      <c r="G196" s="1023"/>
      <c r="H196" s="1023"/>
      <c r="I196" s="1024"/>
      <c r="N196" s="290"/>
      <c r="O196" s="378"/>
      <c r="P196" s="217"/>
      <c r="Q196" s="209"/>
    </row>
    <row r="197" spans="1:17" ht="18.75" hidden="1" x14ac:dyDescent="0.3">
      <c r="A197" s="387">
        <v>28</v>
      </c>
      <c r="B197" s="393"/>
      <c r="C197" s="394"/>
      <c r="D197" s="1022"/>
      <c r="E197" s="1023"/>
      <c r="F197" s="1023"/>
      <c r="G197" s="1023"/>
      <c r="H197" s="1023"/>
      <c r="I197" s="1024"/>
      <c r="N197" s="290"/>
      <c r="O197" s="378"/>
      <c r="P197" s="217"/>
      <c r="Q197" s="209"/>
    </row>
    <row r="198" spans="1:17" ht="18.75" hidden="1" x14ac:dyDescent="0.3">
      <c r="A198" s="369">
        <v>29</v>
      </c>
      <c r="B198" s="204"/>
      <c r="C198" s="219"/>
      <c r="D198" s="1011"/>
      <c r="E198" s="1012"/>
      <c r="F198" s="1012"/>
      <c r="G198" s="1012"/>
      <c r="H198" s="1012"/>
      <c r="I198" s="1013"/>
      <c r="N198" s="290"/>
      <c r="O198" s="378"/>
      <c r="P198" s="217"/>
      <c r="Q198" s="209"/>
    </row>
    <row r="199" spans="1:17" ht="18.75" hidden="1" x14ac:dyDescent="0.3">
      <c r="A199" s="387">
        <v>30</v>
      </c>
      <c r="B199" s="370"/>
      <c r="C199" s="219"/>
      <c r="D199" s="957"/>
      <c r="E199" s="958"/>
      <c r="F199" s="958"/>
      <c r="G199" s="958"/>
      <c r="H199" s="958"/>
      <c r="I199" s="959"/>
      <c r="N199" s="290"/>
      <c r="O199" s="380"/>
      <c r="P199" s="381"/>
      <c r="Q199" s="209"/>
    </row>
    <row r="200" spans="1:17" ht="18.75" hidden="1" x14ac:dyDescent="0.3">
      <c r="A200" s="369">
        <v>31</v>
      </c>
      <c r="B200" s="370"/>
      <c r="C200" s="219"/>
      <c r="D200" s="957"/>
      <c r="E200" s="958"/>
      <c r="F200" s="958"/>
      <c r="G200" s="958"/>
      <c r="H200" s="958"/>
      <c r="I200" s="959"/>
      <c r="N200" s="290"/>
      <c r="O200" s="380"/>
      <c r="P200" s="381"/>
      <c r="Q200" s="209"/>
    </row>
    <row r="201" spans="1:17" ht="18.75" hidden="1" x14ac:dyDescent="0.3">
      <c r="A201" s="387">
        <v>32</v>
      </c>
      <c r="B201" s="370"/>
      <c r="C201" s="219"/>
      <c r="D201" s="957"/>
      <c r="E201" s="958"/>
      <c r="F201" s="958"/>
      <c r="G201" s="958"/>
      <c r="H201" s="958"/>
      <c r="I201" s="959"/>
      <c r="N201" s="290"/>
      <c r="O201" s="378"/>
      <c r="P201" s="217"/>
      <c r="Q201" s="209"/>
    </row>
    <row r="202" spans="1:17" ht="18.75" hidden="1" x14ac:dyDescent="0.3">
      <c r="A202" s="369">
        <v>33</v>
      </c>
      <c r="B202" s="395"/>
      <c r="C202" s="396"/>
      <c r="D202" s="1019"/>
      <c r="E202" s="1020"/>
      <c r="F202" s="1020"/>
      <c r="G202" s="1020"/>
      <c r="H202" s="1020"/>
      <c r="I202" s="1021"/>
      <c r="N202" s="290"/>
      <c r="O202" s="380"/>
      <c r="P202" s="381"/>
      <c r="Q202" s="209"/>
    </row>
    <row r="203" spans="1:17" ht="19.5" hidden="1" thickBot="1" x14ac:dyDescent="0.35">
      <c r="A203" s="397"/>
      <c r="B203" s="398"/>
      <c r="C203" s="399"/>
      <c r="D203" s="1019"/>
      <c r="E203" s="1020"/>
      <c r="F203" s="1020"/>
      <c r="G203" s="1020"/>
      <c r="H203" s="1020"/>
      <c r="I203" s="1021"/>
      <c r="N203" s="290"/>
      <c r="O203" s="380"/>
      <c r="P203" s="381"/>
      <c r="Q203" s="209"/>
    </row>
    <row r="204" spans="1:17" ht="15.75" hidden="1" x14ac:dyDescent="0.25">
      <c r="A204" s="234"/>
      <c r="B204" s="243"/>
      <c r="C204" s="400"/>
      <c r="D204" s="234"/>
      <c r="E204" s="234"/>
      <c r="F204" s="234"/>
      <c r="G204" s="234"/>
      <c r="H204" s="234"/>
      <c r="I204" s="234"/>
      <c r="N204" s="226"/>
      <c r="O204" s="255"/>
      <c r="P204" s="256"/>
      <c r="Q204" s="226"/>
    </row>
    <row r="205" spans="1:17" hidden="1" x14ac:dyDescent="0.2">
      <c r="A205" s="234"/>
      <c r="B205" s="183" t="s">
        <v>0</v>
      </c>
      <c r="C205" s="272">
        <f>COUNTA(C170:C203)</f>
        <v>0</v>
      </c>
      <c r="D205" s="227"/>
      <c r="E205" s="227"/>
      <c r="F205" s="227"/>
      <c r="G205" s="227"/>
      <c r="H205" s="227"/>
      <c r="I205" s="227"/>
      <c r="N205" s="227"/>
      <c r="O205" s="227"/>
      <c r="P205" s="227"/>
      <c r="Q205" s="227"/>
    </row>
    <row r="206" spans="1:17" x14ac:dyDescent="0.2">
      <c r="A206" s="234"/>
      <c r="C206" s="272"/>
      <c r="D206" s="227"/>
      <c r="E206" s="227"/>
      <c r="F206" s="227"/>
      <c r="G206" s="227"/>
      <c r="H206" s="227"/>
      <c r="I206" s="227"/>
      <c r="N206" s="243"/>
      <c r="O206" s="243"/>
      <c r="P206" s="400"/>
      <c r="Q206" s="321"/>
    </row>
    <row r="207" spans="1:17" x14ac:dyDescent="0.2">
      <c r="N207" s="227"/>
      <c r="O207" s="227"/>
      <c r="P207" s="273"/>
      <c r="Q207" s="227"/>
    </row>
    <row r="208" spans="1:17" ht="18" x14ac:dyDescent="0.25">
      <c r="A208" s="401" t="s">
        <v>104</v>
      </c>
      <c r="B208" s="402"/>
      <c r="C208" s="403"/>
      <c r="D208" s="402"/>
      <c r="E208" s="402"/>
      <c r="F208" s="402"/>
      <c r="G208" s="402"/>
      <c r="H208" s="402"/>
      <c r="I208" s="402"/>
      <c r="N208" s="227"/>
      <c r="O208" s="227"/>
      <c r="P208" s="273"/>
      <c r="Q208" s="227"/>
    </row>
    <row r="209" spans="1:30" ht="18" x14ac:dyDescent="0.25">
      <c r="A209" s="401" t="str">
        <f>$A$2</f>
        <v>MAHASISWA TINGKAT 1 (SATU) TAHUN MASUK 2022 - SEMESTER GANJIL 2022 / 2023</v>
      </c>
      <c r="B209" s="402"/>
      <c r="C209" s="403"/>
      <c r="D209" s="402"/>
      <c r="E209" s="402"/>
      <c r="F209" s="402"/>
      <c r="G209" s="402"/>
      <c r="H209" s="402"/>
      <c r="I209" s="402"/>
      <c r="N209" s="227"/>
      <c r="O209" s="227"/>
      <c r="P209" s="273"/>
      <c r="Q209" s="227"/>
    </row>
    <row r="210" spans="1:30" ht="18" x14ac:dyDescent="0.25">
      <c r="A210" s="401" t="s">
        <v>9</v>
      </c>
      <c r="B210" s="402"/>
      <c r="C210" s="403"/>
      <c r="D210" s="402"/>
      <c r="E210" s="402"/>
      <c r="F210" s="402"/>
      <c r="G210" s="402"/>
      <c r="H210" s="402"/>
      <c r="I210" s="402"/>
      <c r="N210" s="227"/>
      <c r="O210" s="227"/>
      <c r="P210" s="227"/>
      <c r="Q210" s="227"/>
    </row>
    <row r="211" spans="1:30" x14ac:dyDescent="0.2">
      <c r="A211" s="404"/>
      <c r="B211" s="404"/>
      <c r="C211" s="405"/>
      <c r="D211" s="404"/>
      <c r="E211" s="404"/>
      <c r="F211" s="404"/>
      <c r="G211" s="404"/>
      <c r="H211" s="404"/>
      <c r="I211" s="404"/>
      <c r="N211" s="227"/>
      <c r="O211" s="227"/>
      <c r="P211" s="227"/>
      <c r="Q211" s="227"/>
    </row>
    <row r="212" spans="1:30" ht="18.75" thickBot="1" x14ac:dyDescent="0.3">
      <c r="A212" s="186" t="str">
        <f>CONCATENATE("KELAS/ SEMESTER : I  KONSTRUKSI SIPIL 1/ ",'Pembimbing Akademik'!D37)</f>
        <v>KELAS/ SEMESTER : I  KONSTRUKSI SIPIL 1/ 1</v>
      </c>
      <c r="B212" s="186"/>
      <c r="C212" s="187"/>
      <c r="D212" s="186"/>
      <c r="E212" s="186"/>
      <c r="F212" s="186"/>
      <c r="G212" s="186" t="str">
        <f>CONCATENATE("KELAS/ SEMESTER : I  KONSTRUKSI SIPIL 2/ ",'Pembimbing Akademik'!D37)</f>
        <v>KELAS/ SEMESTER : I  KONSTRUKSI SIPIL 2/ 1</v>
      </c>
      <c r="H212" s="186"/>
      <c r="I212" s="186"/>
      <c r="J212" s="186"/>
      <c r="K212" s="186"/>
      <c r="L212" s="186"/>
      <c r="M212" s="186"/>
      <c r="N212" s="186" t="str">
        <f>CONCATENATE("KELAS/ SEMESTER : I  KONSTRUKSI SIPIL 3/ ",'Pembimbing Akademik'!D37)</f>
        <v>KELAS/ SEMESTER : I  KONSTRUKSI SIPIL 3/ 1</v>
      </c>
      <c r="O212" s="186"/>
      <c r="P212" s="187"/>
      <c r="Q212" s="188"/>
      <c r="R212" s="187"/>
      <c r="S212" s="187"/>
    </row>
    <row r="213" spans="1:30" ht="16.5" thickBot="1" x14ac:dyDescent="0.3">
      <c r="A213" s="189" t="s">
        <v>10</v>
      </c>
      <c r="B213" s="190" t="s">
        <v>2</v>
      </c>
      <c r="C213" s="190" t="s">
        <v>3</v>
      </c>
      <c r="D213" s="191" t="s">
        <v>11</v>
      </c>
      <c r="E213" s="186"/>
      <c r="F213" s="186"/>
      <c r="G213" s="189" t="s">
        <v>10</v>
      </c>
      <c r="H213" s="190" t="s">
        <v>2</v>
      </c>
      <c r="I213" s="190" t="s">
        <v>3</v>
      </c>
      <c r="J213" s="191" t="s">
        <v>11</v>
      </c>
      <c r="K213" s="193"/>
      <c r="L213" s="193"/>
      <c r="M213" s="186"/>
      <c r="N213" s="189" t="s">
        <v>10</v>
      </c>
      <c r="O213" s="190" t="s">
        <v>2</v>
      </c>
      <c r="P213" s="190" t="s">
        <v>3</v>
      </c>
      <c r="Q213" s="191" t="s">
        <v>11</v>
      </c>
      <c r="R213" s="193"/>
      <c r="S213" s="193"/>
    </row>
    <row r="214" spans="1:30" ht="20.25" x14ac:dyDescent="0.3">
      <c r="A214" s="238"/>
      <c r="B214" s="239"/>
      <c r="C214" s="239"/>
      <c r="D214" s="240"/>
      <c r="E214" s="186"/>
      <c r="F214" s="186"/>
      <c r="G214" s="238"/>
      <c r="H214" s="239"/>
      <c r="I214" s="239"/>
      <c r="J214" s="240"/>
      <c r="K214" s="200"/>
      <c r="L214" s="200"/>
      <c r="M214" s="186"/>
      <c r="N214" s="195"/>
      <c r="O214" s="196"/>
      <c r="P214" s="196"/>
      <c r="Q214" s="197"/>
      <c r="R214" s="200"/>
      <c r="S214" s="200"/>
      <c r="U214" s="201"/>
      <c r="V214" s="202"/>
      <c r="W214" s="201"/>
    </row>
    <row r="215" spans="1:30" ht="18.75" x14ac:dyDescent="0.3">
      <c r="A215" s="307">
        <v>1</v>
      </c>
      <c r="B215" s="86">
        <v>2201321020</v>
      </c>
      <c r="C215" s="87" t="s">
        <v>1459</v>
      </c>
      <c r="D215" s="88" t="s">
        <v>5</v>
      </c>
      <c r="E215" s="406"/>
      <c r="F215" s="406"/>
      <c r="G215" s="307">
        <v>1</v>
      </c>
      <c r="H215" s="72">
        <v>2201321043</v>
      </c>
      <c r="I215" s="73" t="s">
        <v>1486</v>
      </c>
      <c r="J215" s="74" t="s">
        <v>5</v>
      </c>
      <c r="K215" s="207"/>
      <c r="L215" s="207"/>
      <c r="N215" s="206">
        <v>1</v>
      </c>
      <c r="O215" s="72">
        <v>2201321064</v>
      </c>
      <c r="P215" s="73" t="s">
        <v>1513</v>
      </c>
      <c r="Q215" s="74" t="s">
        <v>5</v>
      </c>
      <c r="R215" s="209"/>
      <c r="S215" s="209"/>
      <c r="U215" s="280"/>
      <c r="V215" s="407"/>
      <c r="W215" s="408"/>
      <c r="AA215" s="215"/>
      <c r="AB215" s="214"/>
      <c r="AC215" s="279"/>
    </row>
    <row r="216" spans="1:30" ht="18.75" x14ac:dyDescent="0.3">
      <c r="A216" s="307">
        <v>2</v>
      </c>
      <c r="B216" s="89">
        <v>2201321025</v>
      </c>
      <c r="C216" s="90" t="s">
        <v>1460</v>
      </c>
      <c r="D216" s="91" t="s">
        <v>5</v>
      </c>
      <c r="E216" s="406"/>
      <c r="F216" s="406"/>
      <c r="G216" s="307">
        <v>2</v>
      </c>
      <c r="H216" s="72">
        <v>2201321057</v>
      </c>
      <c r="I216" s="73" t="s">
        <v>1487</v>
      </c>
      <c r="J216" s="74" t="s">
        <v>5</v>
      </c>
      <c r="K216" s="207"/>
      <c r="L216" s="207"/>
      <c r="N216" s="206">
        <v>2</v>
      </c>
      <c r="O216" s="72">
        <v>2201321074</v>
      </c>
      <c r="P216" s="73" t="s">
        <v>1514</v>
      </c>
      <c r="Q216" s="74" t="s">
        <v>6</v>
      </c>
      <c r="R216" s="209"/>
      <c r="S216" s="209"/>
      <c r="U216" s="280"/>
      <c r="V216" s="407"/>
      <c r="W216" s="408"/>
      <c r="AB216" s="213"/>
      <c r="AC216" s="279"/>
      <c r="AD216" s="278"/>
    </row>
    <row r="217" spans="1:30" ht="18.75" x14ac:dyDescent="0.3">
      <c r="A217" s="307">
        <v>3</v>
      </c>
      <c r="B217" s="92">
        <v>2201321003</v>
      </c>
      <c r="C217" s="93" t="s">
        <v>1461</v>
      </c>
      <c r="D217" s="94" t="s">
        <v>5</v>
      </c>
      <c r="E217" s="406"/>
      <c r="F217" s="406"/>
      <c r="G217" s="307">
        <v>3</v>
      </c>
      <c r="H217" s="72">
        <v>2201321035</v>
      </c>
      <c r="I217" s="73" t="s">
        <v>1488</v>
      </c>
      <c r="J217" s="74" t="s">
        <v>6</v>
      </c>
      <c r="K217" s="207"/>
      <c r="L217" s="207"/>
      <c r="N217" s="206">
        <v>3</v>
      </c>
      <c r="O217" s="72">
        <v>2201321071</v>
      </c>
      <c r="P217" s="73" t="s">
        <v>1515</v>
      </c>
      <c r="Q217" s="74" t="s">
        <v>6</v>
      </c>
      <c r="R217" s="209"/>
      <c r="S217" s="209"/>
      <c r="U217" s="280"/>
      <c r="V217" s="407"/>
      <c r="W217" s="408"/>
      <c r="AB217" s="213"/>
      <c r="AC217" s="279"/>
      <c r="AD217" s="278"/>
    </row>
    <row r="218" spans="1:30" ht="18.75" x14ac:dyDescent="0.3">
      <c r="A218" s="307">
        <v>4</v>
      </c>
      <c r="B218" s="72">
        <v>2201321008</v>
      </c>
      <c r="C218" s="73" t="s">
        <v>1462</v>
      </c>
      <c r="D218" s="74" t="s">
        <v>6</v>
      </c>
      <c r="E218" s="406"/>
      <c r="F218" s="406"/>
      <c r="G218" s="307">
        <v>4</v>
      </c>
      <c r="H218" s="72">
        <v>2201321050</v>
      </c>
      <c r="I218" s="73" t="s">
        <v>1489</v>
      </c>
      <c r="J218" s="74" t="s">
        <v>5</v>
      </c>
      <c r="K218" s="207"/>
      <c r="L218" s="207"/>
      <c r="N218" s="206">
        <v>4</v>
      </c>
      <c r="O218" s="72">
        <v>2201321077</v>
      </c>
      <c r="P218" s="73" t="s">
        <v>1516</v>
      </c>
      <c r="Q218" s="74" t="s">
        <v>6</v>
      </c>
      <c r="R218" s="209"/>
      <c r="S218" s="209"/>
      <c r="U218" s="280"/>
      <c r="V218" s="409"/>
      <c r="W218" s="408"/>
      <c r="AA218" s="212"/>
      <c r="AB218" s="211"/>
      <c r="AC218" s="279"/>
    </row>
    <row r="219" spans="1:30" ht="18.75" x14ac:dyDescent="0.3">
      <c r="A219" s="307">
        <v>5</v>
      </c>
      <c r="B219" s="92">
        <v>2201321012</v>
      </c>
      <c r="C219" s="93" t="s">
        <v>1463</v>
      </c>
      <c r="D219" s="94" t="s">
        <v>6</v>
      </c>
      <c r="E219" s="406"/>
      <c r="F219" s="406"/>
      <c r="G219" s="307">
        <v>5</v>
      </c>
      <c r="H219" s="72">
        <v>2201321046</v>
      </c>
      <c r="I219" s="73" t="s">
        <v>1490</v>
      </c>
      <c r="J219" s="74" t="s">
        <v>6</v>
      </c>
      <c r="K219" s="207"/>
      <c r="L219" s="207"/>
      <c r="N219" s="206">
        <v>5</v>
      </c>
      <c r="O219" s="72">
        <v>2201321047</v>
      </c>
      <c r="P219" s="73" t="s">
        <v>1517</v>
      </c>
      <c r="Q219" s="74" t="s">
        <v>6</v>
      </c>
      <c r="R219" s="209"/>
      <c r="S219" s="209"/>
      <c r="U219" s="201"/>
      <c r="V219" s="202"/>
      <c r="W219" s="201"/>
      <c r="AA219" s="212"/>
      <c r="AB219" s="211"/>
      <c r="AC219" s="279"/>
    </row>
    <row r="220" spans="1:30" ht="18.75" x14ac:dyDescent="0.3">
      <c r="A220" s="307">
        <v>6</v>
      </c>
      <c r="B220" s="92">
        <v>2201321016</v>
      </c>
      <c r="C220" s="93" t="s">
        <v>1464</v>
      </c>
      <c r="D220" s="94" t="s">
        <v>5</v>
      </c>
      <c r="E220" s="406"/>
      <c r="F220" s="406"/>
      <c r="G220" s="307">
        <v>6</v>
      </c>
      <c r="H220" s="72">
        <v>2201321044</v>
      </c>
      <c r="I220" s="73" t="s">
        <v>1491</v>
      </c>
      <c r="J220" s="74" t="s">
        <v>6</v>
      </c>
      <c r="K220" s="207"/>
      <c r="L220" s="207"/>
      <c r="N220" s="206">
        <v>6</v>
      </c>
      <c r="O220" s="72">
        <v>2201321082</v>
      </c>
      <c r="P220" s="73" t="s">
        <v>1518</v>
      </c>
      <c r="Q220" s="74" t="s">
        <v>6</v>
      </c>
      <c r="R220" s="209"/>
      <c r="S220" s="209"/>
      <c r="U220" s="201"/>
      <c r="V220" s="202"/>
      <c r="W220" s="201"/>
      <c r="AA220" s="212"/>
      <c r="AB220" s="211"/>
      <c r="AC220" s="279"/>
    </row>
    <row r="221" spans="1:30" ht="18.75" x14ac:dyDescent="0.3">
      <c r="A221" s="307">
        <v>7</v>
      </c>
      <c r="B221" s="92">
        <v>2201321010</v>
      </c>
      <c r="C221" s="93" t="s">
        <v>1465</v>
      </c>
      <c r="D221" s="94" t="s">
        <v>6</v>
      </c>
      <c r="E221" s="406"/>
      <c r="F221" s="406"/>
      <c r="G221" s="307">
        <v>7</v>
      </c>
      <c r="H221" s="72">
        <v>2201321055</v>
      </c>
      <c r="I221" s="73" t="s">
        <v>1492</v>
      </c>
      <c r="J221" s="74" t="s">
        <v>5</v>
      </c>
      <c r="K221" s="207"/>
      <c r="L221" s="207"/>
      <c r="N221" s="206">
        <v>7</v>
      </c>
      <c r="O221" s="72">
        <v>2201321068</v>
      </c>
      <c r="P221" s="73" t="s">
        <v>1519</v>
      </c>
      <c r="Q221" s="74" t="s">
        <v>5</v>
      </c>
      <c r="R221" s="209"/>
      <c r="S221" s="209"/>
      <c r="U221" s="201"/>
      <c r="V221" s="202"/>
      <c r="W221" s="201"/>
      <c r="AA221" s="212"/>
      <c r="AB221" s="211"/>
      <c r="AC221" s="279"/>
    </row>
    <row r="222" spans="1:30" ht="18.75" x14ac:dyDescent="0.3">
      <c r="A222" s="307">
        <v>8</v>
      </c>
      <c r="B222" s="92">
        <v>2201321033</v>
      </c>
      <c r="C222" s="93" t="s">
        <v>1466</v>
      </c>
      <c r="D222" s="94" t="s">
        <v>5</v>
      </c>
      <c r="E222" s="406"/>
      <c r="F222" s="406"/>
      <c r="G222" s="307">
        <v>8</v>
      </c>
      <c r="H222" s="72">
        <v>2201321054</v>
      </c>
      <c r="I222" s="73" t="s">
        <v>1493</v>
      </c>
      <c r="J222" s="74" t="s">
        <v>5</v>
      </c>
      <c r="K222" s="207"/>
      <c r="L222" s="207"/>
      <c r="N222" s="206">
        <v>8</v>
      </c>
      <c r="O222" s="72">
        <v>2201321070</v>
      </c>
      <c r="P222" s="73" t="s">
        <v>1520</v>
      </c>
      <c r="Q222" s="74" t="s">
        <v>6</v>
      </c>
      <c r="R222" s="209"/>
      <c r="S222" s="209"/>
      <c r="U222" s="201"/>
      <c r="V222" s="202"/>
      <c r="W222" s="201"/>
      <c r="AA222" s="212"/>
      <c r="AB222" s="211"/>
      <c r="AC222" s="279"/>
    </row>
    <row r="223" spans="1:30" ht="18.75" x14ac:dyDescent="0.3">
      <c r="A223" s="307">
        <v>9</v>
      </c>
      <c r="B223" s="92">
        <v>2201321017</v>
      </c>
      <c r="C223" s="93" t="s">
        <v>1467</v>
      </c>
      <c r="D223" s="94" t="s">
        <v>5</v>
      </c>
      <c r="E223" s="406"/>
      <c r="F223" s="406"/>
      <c r="G223" s="307">
        <v>9</v>
      </c>
      <c r="H223" s="72">
        <v>2201321027</v>
      </c>
      <c r="I223" s="73" t="s">
        <v>1494</v>
      </c>
      <c r="J223" s="74" t="s">
        <v>6</v>
      </c>
      <c r="K223" s="207"/>
      <c r="L223" s="207"/>
      <c r="N223" s="206">
        <v>9</v>
      </c>
      <c r="O223" s="72">
        <v>2201321069</v>
      </c>
      <c r="P223" s="73" t="s">
        <v>1521</v>
      </c>
      <c r="Q223" s="74" t="s">
        <v>6</v>
      </c>
      <c r="R223" s="209"/>
      <c r="S223" s="209"/>
      <c r="U223" s="201"/>
      <c r="V223" s="202"/>
      <c r="W223" s="201"/>
      <c r="AA223" s="212"/>
      <c r="AB223" s="211"/>
      <c r="AC223" s="279"/>
    </row>
    <row r="224" spans="1:30" ht="18.75" x14ac:dyDescent="0.3">
      <c r="A224" s="307">
        <v>10</v>
      </c>
      <c r="B224" s="92">
        <v>2201321028</v>
      </c>
      <c r="C224" s="93" t="s">
        <v>1468</v>
      </c>
      <c r="D224" s="94" t="s">
        <v>5</v>
      </c>
      <c r="E224" s="406"/>
      <c r="F224" s="406"/>
      <c r="G224" s="307">
        <v>10</v>
      </c>
      <c r="H224" s="72">
        <v>2201321038</v>
      </c>
      <c r="I224" s="73" t="s">
        <v>1495</v>
      </c>
      <c r="J224" s="74" t="s">
        <v>5</v>
      </c>
      <c r="K224" s="207"/>
      <c r="L224" s="207"/>
      <c r="N224" s="206">
        <v>10</v>
      </c>
      <c r="O224" s="72">
        <v>2201321073</v>
      </c>
      <c r="P224" s="73" t="s">
        <v>1522</v>
      </c>
      <c r="Q224" s="74" t="s">
        <v>6</v>
      </c>
      <c r="R224" s="209"/>
      <c r="S224" s="209"/>
      <c r="U224" s="280"/>
      <c r="V224" s="409"/>
      <c r="W224" s="408"/>
      <c r="AB224" s="213"/>
      <c r="AC224" s="279"/>
      <c r="AD224" s="278"/>
    </row>
    <row r="225" spans="1:30" ht="18.75" x14ac:dyDescent="0.3">
      <c r="A225" s="307">
        <v>11</v>
      </c>
      <c r="B225" s="92">
        <v>2201321002</v>
      </c>
      <c r="C225" s="93" t="s">
        <v>1469</v>
      </c>
      <c r="D225" s="94" t="s">
        <v>5</v>
      </c>
      <c r="E225" s="406"/>
      <c r="F225" s="406"/>
      <c r="G225" s="307">
        <v>11</v>
      </c>
      <c r="H225" s="72">
        <v>2201321039</v>
      </c>
      <c r="I225" s="73" t="s">
        <v>1496</v>
      </c>
      <c r="J225" s="74" t="s">
        <v>6</v>
      </c>
      <c r="K225" s="207"/>
      <c r="L225" s="207"/>
      <c r="N225" s="206">
        <v>11</v>
      </c>
      <c r="O225" s="72">
        <v>2201321067</v>
      </c>
      <c r="P225" s="73" t="s">
        <v>1523</v>
      </c>
      <c r="Q225" s="74" t="s">
        <v>6</v>
      </c>
      <c r="R225" s="209"/>
      <c r="S225" s="209"/>
      <c r="U225" s="280"/>
      <c r="V225" s="407"/>
      <c r="W225" s="408"/>
      <c r="AB225" s="213"/>
      <c r="AC225" s="279"/>
      <c r="AD225" s="278"/>
    </row>
    <row r="226" spans="1:30" ht="18.75" x14ac:dyDescent="0.3">
      <c r="A226" s="307">
        <v>12</v>
      </c>
      <c r="B226" s="92">
        <v>2201321019</v>
      </c>
      <c r="C226" s="93" t="s">
        <v>1470</v>
      </c>
      <c r="D226" s="94" t="s">
        <v>5</v>
      </c>
      <c r="E226" s="406"/>
      <c r="F226" s="406"/>
      <c r="G226" s="307">
        <v>12</v>
      </c>
      <c r="H226" s="72">
        <v>2201321058</v>
      </c>
      <c r="I226" s="73" t="s">
        <v>1497</v>
      </c>
      <c r="J226" s="74" t="s">
        <v>5</v>
      </c>
      <c r="K226" s="207"/>
      <c r="L226" s="207"/>
      <c r="N226" s="206">
        <v>12</v>
      </c>
      <c r="O226" s="72">
        <v>2201321083</v>
      </c>
      <c r="P226" s="73" t="s">
        <v>1524</v>
      </c>
      <c r="Q226" s="74" t="s">
        <v>5</v>
      </c>
      <c r="R226" s="209"/>
      <c r="S226" s="209"/>
      <c r="U226" s="201"/>
      <c r="V226" s="202"/>
      <c r="W226" s="201"/>
      <c r="AB226" s="213"/>
      <c r="AC226" s="279"/>
      <c r="AD226" s="278"/>
    </row>
    <row r="227" spans="1:30" ht="18.75" x14ac:dyDescent="0.3">
      <c r="A227" s="307">
        <v>13</v>
      </c>
      <c r="B227" s="72">
        <v>2201321013</v>
      </c>
      <c r="C227" s="73" t="s">
        <v>1471</v>
      </c>
      <c r="D227" s="74" t="s">
        <v>6</v>
      </c>
      <c r="E227" s="406"/>
      <c r="F227" s="406"/>
      <c r="G227" s="307">
        <v>13</v>
      </c>
      <c r="H227" s="72">
        <v>2201321026</v>
      </c>
      <c r="I227" s="73" t="s">
        <v>1498</v>
      </c>
      <c r="J227" s="74" t="s">
        <v>6</v>
      </c>
      <c r="K227" s="207"/>
      <c r="L227" s="207"/>
      <c r="N227" s="206">
        <v>13</v>
      </c>
      <c r="O227" s="72">
        <v>2201321079</v>
      </c>
      <c r="P227" s="73" t="s">
        <v>1525</v>
      </c>
      <c r="Q227" s="74" t="s">
        <v>5</v>
      </c>
      <c r="R227" s="209"/>
      <c r="S227" s="209"/>
      <c r="U227" s="201"/>
      <c r="V227" s="202"/>
      <c r="W227" s="201"/>
      <c r="AB227" s="213"/>
      <c r="AC227" s="279"/>
      <c r="AD227" s="278"/>
    </row>
    <row r="228" spans="1:30" ht="18.75" x14ac:dyDescent="0.3">
      <c r="A228" s="307">
        <v>14</v>
      </c>
      <c r="B228" s="72">
        <v>2201321021</v>
      </c>
      <c r="C228" s="73" t="s">
        <v>1472</v>
      </c>
      <c r="D228" s="74" t="s">
        <v>6</v>
      </c>
      <c r="E228" s="406"/>
      <c r="F228" s="406"/>
      <c r="G228" s="307">
        <v>14</v>
      </c>
      <c r="H228" s="72">
        <v>2201321041</v>
      </c>
      <c r="I228" s="73" t="s">
        <v>1499</v>
      </c>
      <c r="J228" s="74" t="s">
        <v>5</v>
      </c>
      <c r="K228" s="207"/>
      <c r="L228" s="207"/>
      <c r="N228" s="206">
        <v>14</v>
      </c>
      <c r="O228" s="72">
        <v>2201321062</v>
      </c>
      <c r="P228" s="73" t="s">
        <v>1526</v>
      </c>
      <c r="Q228" s="74" t="s">
        <v>5</v>
      </c>
      <c r="R228" s="209"/>
      <c r="S228" s="209"/>
      <c r="U228" s="280"/>
      <c r="V228" s="409"/>
      <c r="W228" s="408"/>
      <c r="AB228" s="213"/>
      <c r="AC228" s="279"/>
      <c r="AD228" s="278"/>
    </row>
    <row r="229" spans="1:30" ht="18.75" x14ac:dyDescent="0.3">
      <c r="A229" s="307">
        <v>15</v>
      </c>
      <c r="B229" s="92">
        <v>2201321032</v>
      </c>
      <c r="C229" s="93" t="s">
        <v>1473</v>
      </c>
      <c r="D229" s="94" t="s">
        <v>5</v>
      </c>
      <c r="E229" s="406"/>
      <c r="F229" s="406"/>
      <c r="G229" s="307">
        <v>15</v>
      </c>
      <c r="H229" s="72">
        <v>2201321056</v>
      </c>
      <c r="I229" s="73" t="s">
        <v>1500</v>
      </c>
      <c r="J229" s="74" t="s">
        <v>5</v>
      </c>
      <c r="K229" s="207"/>
      <c r="L229" s="207"/>
      <c r="N229" s="206">
        <v>15</v>
      </c>
      <c r="O229" s="72">
        <v>2201321061</v>
      </c>
      <c r="P229" s="73" t="s">
        <v>1527</v>
      </c>
      <c r="Q229" s="74" t="s">
        <v>5</v>
      </c>
      <c r="R229" s="209"/>
      <c r="S229" s="209"/>
      <c r="U229" s="280"/>
      <c r="V229" s="407"/>
      <c r="W229" s="408"/>
      <c r="AA229" s="212"/>
      <c r="AB229" s="211"/>
      <c r="AC229" s="279"/>
    </row>
    <row r="230" spans="1:30" ht="18.75" x14ac:dyDescent="0.3">
      <c r="A230" s="307">
        <v>16</v>
      </c>
      <c r="B230" s="92">
        <v>2201321023</v>
      </c>
      <c r="C230" s="93" t="s">
        <v>1474</v>
      </c>
      <c r="D230" s="94" t="s">
        <v>5</v>
      </c>
      <c r="E230" s="406"/>
      <c r="F230" s="406"/>
      <c r="G230" s="307">
        <v>16</v>
      </c>
      <c r="H230" s="72">
        <v>2201321022</v>
      </c>
      <c r="I230" s="73" t="s">
        <v>1501</v>
      </c>
      <c r="J230" s="74" t="s">
        <v>6</v>
      </c>
      <c r="K230" s="410"/>
      <c r="L230" s="410"/>
      <c r="N230" s="206">
        <v>16</v>
      </c>
      <c r="O230" s="72">
        <v>2201321059</v>
      </c>
      <c r="P230" s="73" t="s">
        <v>1528</v>
      </c>
      <c r="Q230" s="74" t="s">
        <v>5</v>
      </c>
      <c r="R230" s="209"/>
      <c r="S230" s="209"/>
      <c r="U230" s="280"/>
      <c r="V230" s="407"/>
      <c r="W230" s="408"/>
      <c r="AB230" s="213"/>
      <c r="AC230" s="279"/>
      <c r="AD230" s="278"/>
    </row>
    <row r="231" spans="1:30" ht="18.75" x14ac:dyDescent="0.3">
      <c r="A231" s="307">
        <v>17</v>
      </c>
      <c r="B231" s="92">
        <v>2201321015</v>
      </c>
      <c r="C231" s="93" t="s">
        <v>1475</v>
      </c>
      <c r="D231" s="94" t="s">
        <v>5</v>
      </c>
      <c r="E231" s="406"/>
      <c r="F231" s="406"/>
      <c r="G231" s="307">
        <v>17</v>
      </c>
      <c r="H231" s="72">
        <v>2201321024</v>
      </c>
      <c r="I231" s="73" t="s">
        <v>1502</v>
      </c>
      <c r="J231" s="74" t="s">
        <v>6</v>
      </c>
      <c r="K231" s="410"/>
      <c r="L231" s="410"/>
      <c r="N231" s="206">
        <v>17</v>
      </c>
      <c r="O231" s="72">
        <v>2201321080</v>
      </c>
      <c r="P231" s="73" t="s">
        <v>1529</v>
      </c>
      <c r="Q231" s="74" t="s">
        <v>5</v>
      </c>
      <c r="R231" s="209"/>
      <c r="S231" s="209"/>
      <c r="U231" s="280"/>
      <c r="V231" s="407"/>
      <c r="W231" s="408"/>
      <c r="AA231" s="215"/>
      <c r="AB231" s="214"/>
      <c r="AC231" s="279"/>
    </row>
    <row r="232" spans="1:30" ht="18.75" x14ac:dyDescent="0.3">
      <c r="A232" s="307">
        <v>18</v>
      </c>
      <c r="B232" s="92">
        <v>2201321006</v>
      </c>
      <c r="C232" s="93" t="s">
        <v>1476</v>
      </c>
      <c r="D232" s="94" t="s">
        <v>6</v>
      </c>
      <c r="E232" s="406"/>
      <c r="F232" s="406"/>
      <c r="G232" s="307">
        <v>18</v>
      </c>
      <c r="H232" s="72">
        <v>2201321052</v>
      </c>
      <c r="I232" s="73" t="s">
        <v>1503</v>
      </c>
      <c r="J232" s="74" t="s">
        <v>5</v>
      </c>
      <c r="K232" s="410"/>
      <c r="L232" s="410"/>
      <c r="N232" s="206">
        <v>18</v>
      </c>
      <c r="O232" s="72">
        <v>2201321081</v>
      </c>
      <c r="P232" s="73" t="s">
        <v>1530</v>
      </c>
      <c r="Q232" s="74" t="s">
        <v>5</v>
      </c>
      <c r="R232" s="209"/>
      <c r="S232" s="209"/>
      <c r="U232" s="280"/>
      <c r="V232" s="409"/>
      <c r="W232" s="408"/>
      <c r="AB232" s="213"/>
      <c r="AC232" s="279"/>
      <c r="AD232" s="278"/>
    </row>
    <row r="233" spans="1:30" ht="18.75" x14ac:dyDescent="0.3">
      <c r="A233" s="307">
        <v>19</v>
      </c>
      <c r="B233" s="92">
        <v>2201321009</v>
      </c>
      <c r="C233" s="93" t="s">
        <v>1477</v>
      </c>
      <c r="D233" s="94" t="s">
        <v>6</v>
      </c>
      <c r="E233" s="406"/>
      <c r="F233" s="406"/>
      <c r="G233" s="307">
        <v>19</v>
      </c>
      <c r="H233" s="72">
        <v>2201321042</v>
      </c>
      <c r="I233" s="73" t="s">
        <v>1504</v>
      </c>
      <c r="J233" s="74" t="s">
        <v>5</v>
      </c>
      <c r="K233" s="410"/>
      <c r="L233" s="410"/>
      <c r="N233" s="206">
        <v>19</v>
      </c>
      <c r="O233" s="72">
        <v>2201321051</v>
      </c>
      <c r="P233" s="73" t="s">
        <v>1531</v>
      </c>
      <c r="Q233" s="74" t="s">
        <v>6</v>
      </c>
      <c r="R233" s="209"/>
      <c r="S233" s="209"/>
      <c r="U233" s="280"/>
      <c r="V233" s="407"/>
      <c r="W233" s="408"/>
      <c r="AB233" s="213"/>
      <c r="AC233" s="279"/>
      <c r="AD233" s="278"/>
    </row>
    <row r="234" spans="1:30" ht="18.75" x14ac:dyDescent="0.3">
      <c r="A234" s="307">
        <v>20</v>
      </c>
      <c r="B234" s="92">
        <v>2201321029</v>
      </c>
      <c r="C234" s="93" t="s">
        <v>1478</v>
      </c>
      <c r="D234" s="94" t="s">
        <v>5</v>
      </c>
      <c r="E234" s="406"/>
      <c r="F234" s="406"/>
      <c r="G234" s="307">
        <v>20</v>
      </c>
      <c r="H234" s="72">
        <v>2201321053</v>
      </c>
      <c r="I234" s="73" t="s">
        <v>1505</v>
      </c>
      <c r="J234" s="74" t="s">
        <v>5</v>
      </c>
      <c r="K234" s="410"/>
      <c r="L234" s="410"/>
      <c r="N234" s="206">
        <v>20</v>
      </c>
      <c r="O234" s="72">
        <v>2201321049</v>
      </c>
      <c r="P234" s="73" t="s">
        <v>1532</v>
      </c>
      <c r="Q234" s="74" t="s">
        <v>6</v>
      </c>
      <c r="R234" s="209"/>
      <c r="S234" s="209"/>
      <c r="U234" s="280"/>
      <c r="V234" s="409"/>
      <c r="W234" s="408"/>
      <c r="AB234" s="213"/>
      <c r="AC234" s="279"/>
      <c r="AD234" s="278"/>
    </row>
    <row r="235" spans="1:30" ht="18.75" x14ac:dyDescent="0.3">
      <c r="A235" s="307">
        <v>21</v>
      </c>
      <c r="B235" s="72">
        <v>2201321011</v>
      </c>
      <c r="C235" s="73" t="s">
        <v>1479</v>
      </c>
      <c r="D235" s="74" t="s">
        <v>6</v>
      </c>
      <c r="E235" s="406"/>
      <c r="F235" s="406"/>
      <c r="G235" s="307">
        <v>21</v>
      </c>
      <c r="H235" s="72">
        <v>2201321045</v>
      </c>
      <c r="I235" s="73" t="s">
        <v>1507</v>
      </c>
      <c r="J235" s="74" t="s">
        <v>5</v>
      </c>
      <c r="K235" s="207"/>
      <c r="L235" s="207"/>
      <c r="N235" s="218">
        <v>21</v>
      </c>
      <c r="O235" s="72">
        <v>2201321063</v>
      </c>
      <c r="P235" s="73" t="s">
        <v>1533</v>
      </c>
      <c r="Q235" s="74" t="s">
        <v>6</v>
      </c>
      <c r="R235" s="209"/>
      <c r="S235" s="209"/>
      <c r="U235" s="280"/>
      <c r="V235" s="411"/>
      <c r="W235" s="280"/>
      <c r="AB235" s="213"/>
      <c r="AC235" s="279"/>
      <c r="AD235" s="278"/>
    </row>
    <row r="236" spans="1:30" ht="18.75" x14ac:dyDescent="0.3">
      <c r="A236" s="307">
        <v>22</v>
      </c>
      <c r="B236" s="92">
        <v>2201321001</v>
      </c>
      <c r="C236" s="93" t="s">
        <v>1480</v>
      </c>
      <c r="D236" s="94" t="s">
        <v>6</v>
      </c>
      <c r="E236" s="406"/>
      <c r="F236" s="406"/>
      <c r="G236" s="307">
        <v>22</v>
      </c>
      <c r="H236" s="72">
        <v>2201321040</v>
      </c>
      <c r="I236" s="73" t="s">
        <v>1508</v>
      </c>
      <c r="J236" s="74" t="s">
        <v>5</v>
      </c>
      <c r="K236" s="207"/>
      <c r="L236" s="207"/>
      <c r="N236" s="218">
        <v>22</v>
      </c>
      <c r="O236" s="72">
        <v>2201321072</v>
      </c>
      <c r="P236" s="73" t="s">
        <v>1534</v>
      </c>
      <c r="Q236" s="74" t="s">
        <v>5</v>
      </c>
      <c r="R236" s="209"/>
      <c r="S236" s="209"/>
      <c r="U236" s="280"/>
      <c r="V236" s="407"/>
      <c r="W236" s="408"/>
      <c r="AB236" s="213"/>
      <c r="AC236" s="279"/>
      <c r="AD236" s="278"/>
    </row>
    <row r="237" spans="1:30" ht="18.75" x14ac:dyDescent="0.3">
      <c r="A237" s="307">
        <v>23</v>
      </c>
      <c r="B237" s="86">
        <v>2201321005</v>
      </c>
      <c r="C237" s="87" t="s">
        <v>1481</v>
      </c>
      <c r="D237" s="88" t="s">
        <v>6</v>
      </c>
      <c r="E237" s="406"/>
      <c r="F237" s="406"/>
      <c r="G237" s="307">
        <v>23</v>
      </c>
      <c r="H237" s="86">
        <v>2201321037</v>
      </c>
      <c r="I237" s="87" t="s">
        <v>1509</v>
      </c>
      <c r="J237" s="88" t="s">
        <v>6</v>
      </c>
      <c r="K237" s="207"/>
      <c r="L237" s="207"/>
      <c r="N237" s="218">
        <v>23</v>
      </c>
      <c r="O237" s="72">
        <v>2201321065</v>
      </c>
      <c r="P237" s="73" t="s">
        <v>1535</v>
      </c>
      <c r="Q237" s="74" t="s">
        <v>5</v>
      </c>
      <c r="R237" s="209"/>
      <c r="S237" s="209"/>
      <c r="U237" s="280"/>
      <c r="V237" s="409"/>
      <c r="W237" s="408"/>
      <c r="AB237" s="213"/>
      <c r="AC237" s="279"/>
      <c r="AD237" s="278"/>
    </row>
    <row r="238" spans="1:30" ht="18.75" x14ac:dyDescent="0.3">
      <c r="A238" s="307">
        <v>24</v>
      </c>
      <c r="B238" s="89">
        <v>2201321007</v>
      </c>
      <c r="C238" s="90" t="s">
        <v>1482</v>
      </c>
      <c r="D238" s="91" t="s">
        <v>5</v>
      </c>
      <c r="E238" s="406"/>
      <c r="F238" s="406"/>
      <c r="G238" s="307">
        <v>24</v>
      </c>
      <c r="H238" s="86">
        <v>2201321031</v>
      </c>
      <c r="I238" s="87" t="s">
        <v>1510</v>
      </c>
      <c r="J238" s="88" t="s">
        <v>6</v>
      </c>
      <c r="K238" s="410"/>
      <c r="L238" s="410"/>
      <c r="N238" s="218">
        <v>24</v>
      </c>
      <c r="O238" s="72">
        <v>2201321075</v>
      </c>
      <c r="P238" s="73" t="s">
        <v>1536</v>
      </c>
      <c r="Q238" s="74" t="s">
        <v>5</v>
      </c>
      <c r="R238" s="209"/>
      <c r="S238" s="209"/>
      <c r="U238" s="280"/>
      <c r="V238" s="407"/>
      <c r="W238" s="408"/>
      <c r="AB238" s="213"/>
      <c r="AC238" s="279"/>
      <c r="AD238" s="278"/>
    </row>
    <row r="239" spans="1:30" ht="18.75" x14ac:dyDescent="0.3">
      <c r="A239" s="307">
        <v>25</v>
      </c>
      <c r="B239" s="86">
        <v>2201321004</v>
      </c>
      <c r="C239" s="87" t="s">
        <v>1483</v>
      </c>
      <c r="D239" s="88" t="s">
        <v>6</v>
      </c>
      <c r="E239" s="406"/>
      <c r="F239" s="406"/>
      <c r="G239" s="307">
        <v>25</v>
      </c>
      <c r="H239" s="95">
        <v>2201321034</v>
      </c>
      <c r="I239" s="96" t="s">
        <v>1511</v>
      </c>
      <c r="J239" s="97" t="s">
        <v>6</v>
      </c>
      <c r="K239" s="223"/>
      <c r="L239" s="223"/>
      <c r="N239" s="206">
        <v>25</v>
      </c>
      <c r="O239" s="75">
        <v>2201321076</v>
      </c>
      <c r="P239" s="76" t="s">
        <v>1537</v>
      </c>
      <c r="Q239" s="77" t="s">
        <v>5</v>
      </c>
      <c r="R239" s="209"/>
      <c r="S239" s="209"/>
      <c r="U239" s="280"/>
      <c r="V239" s="407"/>
      <c r="W239" s="408"/>
      <c r="AA239" s="212"/>
      <c r="AB239" s="211"/>
      <c r="AC239" s="279"/>
    </row>
    <row r="240" spans="1:30" ht="18.75" x14ac:dyDescent="0.3">
      <c r="A240" s="307">
        <v>26</v>
      </c>
      <c r="B240" s="95">
        <v>2201321036</v>
      </c>
      <c r="C240" s="96" t="s">
        <v>1484</v>
      </c>
      <c r="D240" s="97" t="s">
        <v>5</v>
      </c>
      <c r="E240" s="406"/>
      <c r="F240" s="406"/>
      <c r="G240" s="307">
        <v>26</v>
      </c>
      <c r="H240" s="75">
        <v>2201321048</v>
      </c>
      <c r="I240" s="76" t="s">
        <v>1512</v>
      </c>
      <c r="J240" s="98" t="s">
        <v>5</v>
      </c>
      <c r="K240" s="223"/>
      <c r="L240" s="223"/>
      <c r="N240" s="218">
        <v>26</v>
      </c>
      <c r="O240" s="75">
        <v>2201321066</v>
      </c>
      <c r="P240" s="76" t="s">
        <v>1538</v>
      </c>
      <c r="Q240" s="98" t="s">
        <v>5</v>
      </c>
      <c r="R240" s="209"/>
      <c r="S240" s="209"/>
      <c r="U240" s="280"/>
      <c r="V240" s="407"/>
      <c r="W240" s="408"/>
      <c r="AA240" s="212"/>
      <c r="AB240" s="211"/>
      <c r="AC240" s="279"/>
    </row>
    <row r="241" spans="1:30" ht="18.75" x14ac:dyDescent="0.3">
      <c r="A241" s="307">
        <v>27</v>
      </c>
      <c r="B241" s="75">
        <v>2201321014</v>
      </c>
      <c r="C241" s="76" t="s">
        <v>1485</v>
      </c>
      <c r="D241" s="98" t="s">
        <v>6</v>
      </c>
      <c r="G241" s="307">
        <v>27</v>
      </c>
      <c r="H241" s="75"/>
      <c r="I241" s="76"/>
      <c r="J241" s="98"/>
      <c r="K241" s="412"/>
      <c r="L241" s="412"/>
      <c r="N241" s="307">
        <v>27</v>
      </c>
      <c r="O241" s="75">
        <v>2201321060</v>
      </c>
      <c r="P241" s="76" t="s">
        <v>1539</v>
      </c>
      <c r="Q241" s="98" t="s">
        <v>5</v>
      </c>
      <c r="R241" s="209"/>
      <c r="S241" s="209"/>
      <c r="U241" s="280"/>
      <c r="V241" s="407"/>
      <c r="W241" s="408"/>
      <c r="AA241" s="212"/>
      <c r="AB241" s="211"/>
      <c r="AC241" s="279"/>
    </row>
    <row r="242" spans="1:30" ht="18.75" x14ac:dyDescent="0.3">
      <c r="A242" s="307">
        <v>28</v>
      </c>
      <c r="B242" s="75"/>
      <c r="C242" s="76"/>
      <c r="D242" s="98"/>
      <c r="G242" s="307">
        <v>28</v>
      </c>
      <c r="H242" s="72"/>
      <c r="I242" s="73"/>
      <c r="J242" s="74"/>
      <c r="K242" s="226"/>
      <c r="L242" s="226"/>
      <c r="N242" s="307">
        <v>28</v>
      </c>
      <c r="O242" s="72">
        <v>2201321078</v>
      </c>
      <c r="P242" s="73" t="s">
        <v>1540</v>
      </c>
      <c r="Q242" s="74" t="s">
        <v>5</v>
      </c>
      <c r="R242" s="226"/>
      <c r="S242" s="226"/>
      <c r="U242" s="280"/>
      <c r="V242" s="407"/>
      <c r="W242" s="408"/>
      <c r="AB242" s="213"/>
      <c r="AC242" s="279"/>
      <c r="AD242" s="278"/>
    </row>
    <row r="243" spans="1:30" ht="18.75" x14ac:dyDescent="0.3">
      <c r="A243" s="307">
        <v>29</v>
      </c>
      <c r="B243" s="92"/>
      <c r="C243" s="93"/>
      <c r="D243" s="94"/>
      <c r="G243" s="307">
        <v>29</v>
      </c>
      <c r="H243" s="72"/>
      <c r="I243" s="73"/>
      <c r="J243" s="74"/>
      <c r="K243" s="322"/>
      <c r="L243" s="322"/>
      <c r="N243" s="307">
        <v>29</v>
      </c>
      <c r="O243" s="72"/>
      <c r="P243" s="73"/>
      <c r="Q243" s="74"/>
      <c r="R243" s="227"/>
      <c r="S243" s="227"/>
      <c r="AA243" s="215"/>
      <c r="AB243" s="214"/>
      <c r="AC243" s="279"/>
    </row>
    <row r="244" spans="1:30" ht="18" customHeight="1" x14ac:dyDescent="0.25">
      <c r="A244" s="243"/>
      <c r="G244" s="322"/>
      <c r="N244" s="208"/>
      <c r="R244" s="321"/>
      <c r="S244" s="321"/>
      <c r="AB244" s="213"/>
      <c r="AC244" s="279"/>
      <c r="AD244" s="278"/>
    </row>
    <row r="245" spans="1:30" ht="18.75" customHeight="1" x14ac:dyDescent="0.25">
      <c r="B245" s="234"/>
      <c r="C245" s="273" t="s">
        <v>8</v>
      </c>
      <c r="D245" s="183">
        <f>COUNTIF(D215:D243,"L")</f>
        <v>15</v>
      </c>
      <c r="H245" s="227"/>
      <c r="I245" s="273" t="s">
        <v>8</v>
      </c>
      <c r="J245" s="227">
        <f>COUNTIF(J215:J243,"L")</f>
        <v>15</v>
      </c>
      <c r="N245" s="208"/>
      <c r="O245" s="208"/>
      <c r="P245" s="230" t="s">
        <v>8</v>
      </c>
      <c r="Q245" s="208">
        <f>COUNTIF(Q215:Q243,"L")</f>
        <v>16</v>
      </c>
      <c r="R245" s="227"/>
      <c r="S245" s="227"/>
      <c r="AB245" s="213"/>
      <c r="AC245" s="279"/>
      <c r="AD245" s="278"/>
    </row>
    <row r="246" spans="1:30" ht="18.75" thickBot="1" x14ac:dyDescent="0.3">
      <c r="B246" s="234"/>
      <c r="C246" s="273" t="s">
        <v>13</v>
      </c>
      <c r="D246" s="183">
        <f>COUNTIF(D215:D243,"P")</f>
        <v>12</v>
      </c>
      <c r="I246" s="273" t="s">
        <v>13</v>
      </c>
      <c r="J246" s="227">
        <f>COUNTIF(J215:J243,"P")</f>
        <v>11</v>
      </c>
      <c r="K246" s="227"/>
      <c r="L246" s="227"/>
      <c r="N246" s="208"/>
      <c r="O246" s="208"/>
      <c r="P246" s="229" t="s">
        <v>13</v>
      </c>
      <c r="Q246" s="208">
        <f>COUNTIF(Q215:Q243,"P")</f>
        <v>12</v>
      </c>
      <c r="R246" s="227"/>
      <c r="S246" s="227"/>
      <c r="AA246" s="212"/>
      <c r="AB246" s="211"/>
      <c r="AC246" s="279"/>
    </row>
    <row r="247" spans="1:30" ht="18" x14ac:dyDescent="0.25">
      <c r="B247" s="234"/>
      <c r="C247" s="273"/>
      <c r="D247" s="277">
        <f>SUM(D245:D246)</f>
        <v>27</v>
      </c>
      <c r="I247" s="274"/>
      <c r="J247" s="277">
        <f>SUM(J245:J246)</f>
        <v>26</v>
      </c>
      <c r="N247" s="208"/>
      <c r="O247" s="208"/>
      <c r="P247" s="230"/>
      <c r="Q247" s="231">
        <f>SUM(Q245:Q246)</f>
        <v>28</v>
      </c>
      <c r="R247" s="227"/>
      <c r="S247" s="227"/>
      <c r="AB247" s="213"/>
      <c r="AC247" s="279"/>
      <c r="AD247" s="278"/>
    </row>
    <row r="248" spans="1:30" ht="18" x14ac:dyDescent="0.25">
      <c r="A248" s="183" t="s">
        <v>14</v>
      </c>
      <c r="B248" s="234"/>
      <c r="C248" s="235" t="str">
        <f>'Pembimbing Akademik'!$C$14</f>
        <v>Safri, S.T.,M.T</v>
      </c>
      <c r="G248" s="183" t="s">
        <v>14</v>
      </c>
      <c r="I248" s="413" t="str">
        <f>'Pembimbing Akademik'!$C$15</f>
        <v>Ra Kartika Hapsari Sutantiningrum, S.T.,M.T</v>
      </c>
      <c r="J248" s="227"/>
      <c r="K248" s="227"/>
      <c r="L248" s="227"/>
      <c r="N248" s="208" t="s">
        <v>14</v>
      </c>
      <c r="O248" s="208"/>
      <c r="P248" s="208" t="str">
        <f>'Pembimbing Akademik'!$C$16</f>
        <v>Denny Yatmadi, S.T.,M.T</v>
      </c>
      <c r="Q248" s="208"/>
      <c r="R248" s="227"/>
      <c r="S248" s="227"/>
      <c r="AB248" s="213"/>
      <c r="AC248" s="279"/>
      <c r="AD248" s="278"/>
    </row>
    <row r="249" spans="1:30" x14ac:dyDescent="0.2">
      <c r="B249" s="234"/>
      <c r="C249" s="413"/>
      <c r="D249" s="227"/>
      <c r="N249" s="243"/>
      <c r="O249" s="243"/>
      <c r="P249" s="400"/>
      <c r="Q249" s="321"/>
      <c r="R249" s="227"/>
      <c r="S249" s="227"/>
      <c r="AA249" s="212"/>
      <c r="AB249" s="211"/>
      <c r="AC249" s="279"/>
    </row>
    <row r="250" spans="1:30" ht="18" x14ac:dyDescent="0.25">
      <c r="H250" s="402"/>
      <c r="I250" s="402"/>
      <c r="N250" s="227"/>
      <c r="O250" s="227"/>
      <c r="P250" s="273"/>
      <c r="Q250" s="227"/>
      <c r="AA250" s="215"/>
      <c r="AB250" s="214"/>
      <c r="AC250" s="279"/>
    </row>
    <row r="251" spans="1:30" ht="18" x14ac:dyDescent="0.25">
      <c r="A251" s="401" t="s">
        <v>104</v>
      </c>
      <c r="B251" s="402"/>
      <c r="C251" s="403"/>
      <c r="D251" s="402"/>
      <c r="E251" s="402"/>
      <c r="F251" s="402"/>
      <c r="G251" s="402"/>
      <c r="H251" s="402"/>
      <c r="I251" s="402"/>
      <c r="N251" s="227"/>
      <c r="O251" s="227"/>
      <c r="P251" s="273"/>
      <c r="Q251" s="227"/>
      <c r="AA251" s="212"/>
      <c r="AB251" s="211"/>
      <c r="AC251" s="279"/>
    </row>
    <row r="252" spans="1:30" ht="18" x14ac:dyDescent="0.25">
      <c r="A252" s="401" t="str">
        <f>$A$47</f>
        <v>MAHASISWA TINGKAT 2 (DUA) TAHUN MASUK 2021 - SEMESTER GANJIL 2022 / 2023</v>
      </c>
      <c r="B252" s="402"/>
      <c r="C252" s="403"/>
      <c r="D252" s="402"/>
      <c r="E252" s="402"/>
      <c r="F252" s="402"/>
      <c r="G252" s="402"/>
      <c r="H252" s="402"/>
      <c r="I252" s="402"/>
      <c r="N252" s="227"/>
      <c r="O252" s="227"/>
      <c r="P252" s="273"/>
      <c r="Q252" s="227"/>
      <c r="AB252" s="213"/>
      <c r="AC252" s="279"/>
      <c r="AD252" s="278"/>
    </row>
    <row r="253" spans="1:30" ht="18" x14ac:dyDescent="0.25">
      <c r="A253" s="401" t="s">
        <v>9</v>
      </c>
      <c r="B253" s="402"/>
      <c r="C253" s="403"/>
      <c r="D253" s="402"/>
      <c r="E253" s="402"/>
      <c r="F253" s="402"/>
      <c r="G253" s="402"/>
      <c r="N253" s="227"/>
      <c r="O253" s="227"/>
      <c r="P253" s="227"/>
      <c r="Q253" s="227"/>
      <c r="AB253" s="213"/>
      <c r="AC253" s="279"/>
      <c r="AD253" s="278"/>
    </row>
    <row r="254" spans="1:30" ht="15.75" x14ac:dyDescent="0.25">
      <c r="H254" s="186"/>
      <c r="I254" s="186"/>
      <c r="J254" s="186"/>
      <c r="K254" s="186"/>
      <c r="L254" s="186"/>
      <c r="N254" s="227"/>
      <c r="O254" s="227"/>
      <c r="P254" s="227"/>
      <c r="Q254" s="227"/>
      <c r="AB254" s="213"/>
      <c r="AC254" s="279"/>
      <c r="AD254" s="278"/>
    </row>
    <row r="255" spans="1:30" ht="18.75" thickBot="1" x14ac:dyDescent="0.3">
      <c r="A255" s="186" t="str">
        <f>CONCATENATE("KELAS/ SEMESTER : II  KONSTRUKSI SIPIL 1/ ",'Pembimbing Akademik'!D38)</f>
        <v>KELAS/ SEMESTER : II  KONSTRUKSI SIPIL 1/ 3</v>
      </c>
      <c r="B255" s="186"/>
      <c r="C255" s="187"/>
      <c r="D255" s="186"/>
      <c r="E255" s="186"/>
      <c r="F255" s="186"/>
      <c r="G255" s="186" t="str">
        <f>CONCATENATE("KELAS/ SEMESTER : II  KONSTRUKSI SIPIL 2/ ",'Pembimbing Akademik'!D38)</f>
        <v>KELAS/ SEMESTER : II  KONSTRUKSI SIPIL 2/ 3</v>
      </c>
      <c r="H255" s="186"/>
      <c r="I255" s="187"/>
      <c r="J255" s="193"/>
      <c r="K255" s="193"/>
      <c r="L255" s="193"/>
      <c r="M255" s="186"/>
      <c r="N255" s="186" t="str">
        <f>CONCATENATE("KELAS/ SEMESTER : II  KONSTRUKSI SIPIL 3/ ",'Pembimbing Akademik'!D38)</f>
        <v>KELAS/ SEMESTER : II  KONSTRUKSI SIPIL 3/ 3</v>
      </c>
      <c r="O255" s="186"/>
      <c r="P255" s="187"/>
      <c r="Q255" s="188"/>
      <c r="R255" s="187"/>
      <c r="S255" s="187"/>
      <c r="T255" s="187"/>
      <c r="U255" s="186"/>
      <c r="V255" s="186"/>
      <c r="W255" s="186"/>
      <c r="X255" s="186"/>
      <c r="AB255" s="213"/>
      <c r="AC255" s="279"/>
      <c r="AD255" s="278"/>
    </row>
    <row r="256" spans="1:30" ht="16.5" thickBot="1" x14ac:dyDescent="0.3">
      <c r="A256" s="189" t="s">
        <v>10</v>
      </c>
      <c r="B256" s="190" t="s">
        <v>2</v>
      </c>
      <c r="C256" s="190" t="s">
        <v>3</v>
      </c>
      <c r="D256" s="191" t="s">
        <v>11</v>
      </c>
      <c r="E256" s="186"/>
      <c r="F256" s="186"/>
      <c r="G256" s="414" t="s">
        <v>10</v>
      </c>
      <c r="H256" s="190" t="s">
        <v>2</v>
      </c>
      <c r="I256" s="190" t="s">
        <v>3</v>
      </c>
      <c r="J256" s="191" t="s">
        <v>11</v>
      </c>
      <c r="K256" s="193"/>
      <c r="L256" s="193"/>
      <c r="M256" s="186"/>
      <c r="N256" s="189" t="s">
        <v>10</v>
      </c>
      <c r="O256" s="190" t="s">
        <v>2</v>
      </c>
      <c r="P256" s="190" t="s">
        <v>3</v>
      </c>
      <c r="Q256" s="191" t="s">
        <v>11</v>
      </c>
      <c r="R256" s="193"/>
      <c r="S256" s="193"/>
      <c r="T256" s="227"/>
      <c r="U256" s="200"/>
      <c r="V256" s="200"/>
      <c r="W256" s="200"/>
      <c r="X256" s="200"/>
      <c r="AB256" s="213"/>
      <c r="AC256" s="279"/>
      <c r="AD256" s="278"/>
    </row>
    <row r="257" spans="1:30" ht="20.25" x14ac:dyDescent="0.3">
      <c r="A257" s="238"/>
      <c r="B257" s="239"/>
      <c r="C257" s="239"/>
      <c r="D257" s="240"/>
      <c r="E257" s="186"/>
      <c r="F257" s="186"/>
      <c r="G257" s="238"/>
      <c r="H257" s="220"/>
      <c r="I257" s="221"/>
      <c r="J257" s="224"/>
      <c r="K257" s="209"/>
      <c r="L257" s="209"/>
      <c r="M257" s="186"/>
      <c r="N257" s="195"/>
      <c r="O257" s="196"/>
      <c r="P257" s="196"/>
      <c r="Q257" s="197"/>
      <c r="R257" s="200"/>
      <c r="S257" s="200"/>
      <c r="T257" s="187"/>
      <c r="U257" s="234"/>
      <c r="V257" s="200"/>
      <c r="W257" s="200"/>
      <c r="X257" s="200"/>
      <c r="AA257" s="215"/>
      <c r="AB257" s="214"/>
      <c r="AC257" s="279"/>
    </row>
    <row r="258" spans="1:30" ht="18.75" x14ac:dyDescent="0.3">
      <c r="A258" s="307">
        <v>1</v>
      </c>
      <c r="B258" s="95">
        <v>2101321026</v>
      </c>
      <c r="C258" s="96" t="s">
        <v>923</v>
      </c>
      <c r="D258" s="97" t="s">
        <v>6</v>
      </c>
      <c r="G258" s="285">
        <v>1</v>
      </c>
      <c r="H258" s="68">
        <v>2101321045</v>
      </c>
      <c r="I258" s="79" t="s">
        <v>1148</v>
      </c>
      <c r="J258" s="70" t="s">
        <v>5</v>
      </c>
      <c r="K258" s="416"/>
      <c r="N258" s="206">
        <v>1</v>
      </c>
      <c r="O258" s="72">
        <v>2101321062</v>
      </c>
      <c r="P258" s="73" t="s">
        <v>970</v>
      </c>
      <c r="Q258" s="74" t="s">
        <v>6</v>
      </c>
      <c r="R258" s="209"/>
      <c r="S258" s="209"/>
      <c r="T258" s="227"/>
      <c r="U258" s="324"/>
      <c r="V258" s="243"/>
      <c r="W258" s="235"/>
      <c r="X258" s="417"/>
      <c r="AB258" s="213"/>
      <c r="AC258" s="279"/>
      <c r="AD258" s="278"/>
    </row>
    <row r="259" spans="1:30" ht="18.75" x14ac:dyDescent="0.3">
      <c r="A259" s="307">
        <v>2</v>
      </c>
      <c r="B259" s="95">
        <v>2101321010</v>
      </c>
      <c r="C259" s="96" t="s">
        <v>924</v>
      </c>
      <c r="D259" s="97" t="s">
        <v>5</v>
      </c>
      <c r="G259" s="285">
        <v>2</v>
      </c>
      <c r="H259" s="68">
        <v>2101321075</v>
      </c>
      <c r="I259" s="79" t="s">
        <v>947</v>
      </c>
      <c r="J259" s="70" t="s">
        <v>6</v>
      </c>
      <c r="K259" s="416"/>
      <c r="N259" s="206">
        <v>2</v>
      </c>
      <c r="O259" s="72">
        <v>2101321069</v>
      </c>
      <c r="P259" s="73" t="s">
        <v>971</v>
      </c>
      <c r="Q259" s="74" t="s">
        <v>5</v>
      </c>
      <c r="R259" s="209"/>
      <c r="S259" s="209"/>
      <c r="T259" s="227"/>
      <c r="U259" s="324"/>
      <c r="V259" s="243"/>
      <c r="W259" s="252"/>
      <c r="X259" s="417"/>
      <c r="AB259" s="213"/>
      <c r="AC259" s="279"/>
      <c r="AD259" s="278"/>
    </row>
    <row r="260" spans="1:30" ht="18.75" x14ac:dyDescent="0.3">
      <c r="A260" s="285">
        <v>3</v>
      </c>
      <c r="B260" s="99">
        <v>2101321024</v>
      </c>
      <c r="C260" s="100" t="s">
        <v>925</v>
      </c>
      <c r="D260" s="101" t="s">
        <v>6</v>
      </c>
      <c r="G260" s="285">
        <v>3</v>
      </c>
      <c r="H260" s="68">
        <v>2101321001</v>
      </c>
      <c r="I260" s="79" t="s">
        <v>948</v>
      </c>
      <c r="J260" s="70" t="s">
        <v>5</v>
      </c>
      <c r="K260" s="416"/>
      <c r="N260" s="206">
        <v>3</v>
      </c>
      <c r="O260" s="72">
        <v>2101321047</v>
      </c>
      <c r="P260" s="73" t="s">
        <v>972</v>
      </c>
      <c r="Q260" s="74" t="s">
        <v>6</v>
      </c>
      <c r="R260" s="209"/>
      <c r="S260" s="209"/>
      <c r="T260" s="227"/>
      <c r="U260" s="324"/>
      <c r="V260" s="243"/>
      <c r="W260" s="252"/>
      <c r="X260" s="417"/>
      <c r="AB260" s="213"/>
      <c r="AC260" s="279"/>
      <c r="AD260" s="278"/>
    </row>
    <row r="261" spans="1:30" ht="18.75" x14ac:dyDescent="0.3">
      <c r="A261" s="285">
        <v>4</v>
      </c>
      <c r="B261" s="68">
        <v>2101321011</v>
      </c>
      <c r="C261" s="79" t="s">
        <v>926</v>
      </c>
      <c r="D261" s="97" t="s">
        <v>6</v>
      </c>
      <c r="G261" s="285">
        <v>4</v>
      </c>
      <c r="H261" s="68">
        <v>2101321048</v>
      </c>
      <c r="I261" s="79" t="s">
        <v>949</v>
      </c>
      <c r="J261" s="70" t="s">
        <v>5</v>
      </c>
      <c r="K261" s="416"/>
      <c r="N261" s="206">
        <v>4</v>
      </c>
      <c r="O261" s="72">
        <v>2101321006</v>
      </c>
      <c r="P261" s="73" t="s">
        <v>973</v>
      </c>
      <c r="Q261" s="74" t="s">
        <v>6</v>
      </c>
      <c r="R261" s="209"/>
      <c r="S261" s="209"/>
      <c r="T261" s="227"/>
      <c r="U261" s="324"/>
      <c r="V261" s="418"/>
      <c r="W261" s="419"/>
      <c r="X261" s="417"/>
      <c r="AB261" s="213"/>
      <c r="AC261" s="279"/>
      <c r="AD261" s="278"/>
    </row>
    <row r="262" spans="1:30" ht="18.75" x14ac:dyDescent="0.3">
      <c r="A262" s="285">
        <v>5</v>
      </c>
      <c r="B262" s="99">
        <v>2101321044</v>
      </c>
      <c r="C262" s="100" t="s">
        <v>927</v>
      </c>
      <c r="D262" s="101" t="s">
        <v>6</v>
      </c>
      <c r="G262" s="285">
        <v>5</v>
      </c>
      <c r="H262" s="68">
        <v>2101321037</v>
      </c>
      <c r="I262" s="79" t="s">
        <v>951</v>
      </c>
      <c r="J262" s="70" t="s">
        <v>5</v>
      </c>
      <c r="K262" s="416"/>
      <c r="N262" s="206">
        <v>5</v>
      </c>
      <c r="O262" s="72">
        <v>2101321064</v>
      </c>
      <c r="P262" s="73" t="s">
        <v>974</v>
      </c>
      <c r="Q262" s="74" t="s">
        <v>5</v>
      </c>
      <c r="R262" s="209"/>
      <c r="S262" s="209"/>
      <c r="T262" s="227"/>
      <c r="U262" s="324"/>
      <c r="V262" s="243"/>
      <c r="W262" s="252"/>
      <c r="X262" s="417"/>
      <c r="AB262" s="213"/>
      <c r="AC262" s="279"/>
      <c r="AD262" s="278"/>
    </row>
    <row r="263" spans="1:30" ht="18.75" x14ac:dyDescent="0.3">
      <c r="A263" s="285">
        <v>6</v>
      </c>
      <c r="B263" s="99">
        <v>2101321063</v>
      </c>
      <c r="C263" s="100" t="s">
        <v>928</v>
      </c>
      <c r="D263" s="101" t="s">
        <v>6</v>
      </c>
      <c r="G263" s="285">
        <v>6</v>
      </c>
      <c r="H263" s="68">
        <v>2101321035</v>
      </c>
      <c r="I263" s="79" t="s">
        <v>952</v>
      </c>
      <c r="J263" s="70" t="s">
        <v>5</v>
      </c>
      <c r="K263" s="416"/>
      <c r="N263" s="206">
        <v>6</v>
      </c>
      <c r="O263" s="72">
        <v>2101321059</v>
      </c>
      <c r="P263" s="73" t="s">
        <v>975</v>
      </c>
      <c r="Q263" s="74" t="s">
        <v>5</v>
      </c>
      <c r="R263" s="209"/>
      <c r="S263" s="209"/>
      <c r="T263" s="227"/>
      <c r="U263" s="324"/>
      <c r="V263" s="418"/>
      <c r="W263" s="419"/>
      <c r="X263" s="417"/>
      <c r="AA263" s="212"/>
      <c r="AB263" s="211"/>
      <c r="AC263" s="279"/>
    </row>
    <row r="264" spans="1:30" ht="18.75" x14ac:dyDescent="0.3">
      <c r="A264" s="285">
        <v>7</v>
      </c>
      <c r="B264" s="99">
        <v>2101321021</v>
      </c>
      <c r="C264" s="100" t="s">
        <v>929</v>
      </c>
      <c r="D264" s="101" t="s">
        <v>5</v>
      </c>
      <c r="G264" s="285">
        <v>7</v>
      </c>
      <c r="H264" s="68">
        <v>2101321052</v>
      </c>
      <c r="I264" s="79" t="s">
        <v>953</v>
      </c>
      <c r="J264" s="70" t="s">
        <v>6</v>
      </c>
      <c r="K264" s="416"/>
      <c r="N264" s="206">
        <v>7</v>
      </c>
      <c r="O264" s="72">
        <v>2101321053</v>
      </c>
      <c r="P264" s="73" t="s">
        <v>976</v>
      </c>
      <c r="Q264" s="74" t="s">
        <v>5</v>
      </c>
      <c r="R264" s="209"/>
      <c r="S264" s="209"/>
      <c r="T264" s="227"/>
      <c r="U264" s="324"/>
      <c r="V264" s="418"/>
      <c r="W264" s="256"/>
      <c r="X264" s="417"/>
      <c r="AB264" s="213"/>
      <c r="AC264" s="279"/>
      <c r="AD264" s="278"/>
    </row>
    <row r="265" spans="1:30" ht="18.75" x14ac:dyDescent="0.3">
      <c r="A265" s="285">
        <v>8</v>
      </c>
      <c r="B265" s="99">
        <v>2101321060</v>
      </c>
      <c r="C265" s="100" t="s">
        <v>930</v>
      </c>
      <c r="D265" s="101" t="s">
        <v>6</v>
      </c>
      <c r="G265" s="285">
        <v>8</v>
      </c>
      <c r="H265" s="68">
        <v>2101321066</v>
      </c>
      <c r="I265" s="79" t="s">
        <v>954</v>
      </c>
      <c r="J265" s="70" t="s">
        <v>6</v>
      </c>
      <c r="K265" s="416"/>
      <c r="N265" s="206">
        <v>8</v>
      </c>
      <c r="O265" s="72">
        <v>2101321056</v>
      </c>
      <c r="P265" s="73" t="s">
        <v>977</v>
      </c>
      <c r="Q265" s="74" t="s">
        <v>5</v>
      </c>
      <c r="R265" s="209"/>
      <c r="S265" s="209"/>
      <c r="T265" s="227"/>
      <c r="U265" s="324"/>
      <c r="V265" s="243"/>
      <c r="W265" s="252"/>
      <c r="X265" s="417"/>
      <c r="AA265" s="212"/>
      <c r="AB265" s="211"/>
      <c r="AC265" s="279"/>
    </row>
    <row r="266" spans="1:30" ht="18.75" x14ac:dyDescent="0.3">
      <c r="A266" s="285">
        <v>9</v>
      </c>
      <c r="B266" s="99">
        <v>2101321003</v>
      </c>
      <c r="C266" s="100" t="s">
        <v>932</v>
      </c>
      <c r="D266" s="101" t="s">
        <v>5</v>
      </c>
      <c r="G266" s="285">
        <v>9</v>
      </c>
      <c r="H266" s="68">
        <v>2101321050</v>
      </c>
      <c r="I266" s="79" t="s">
        <v>957</v>
      </c>
      <c r="J266" s="70" t="s">
        <v>5</v>
      </c>
      <c r="K266" s="416"/>
      <c r="N266" s="206">
        <v>9</v>
      </c>
      <c r="O266" s="72">
        <v>2101321061</v>
      </c>
      <c r="P266" s="73" t="s">
        <v>978</v>
      </c>
      <c r="Q266" s="74" t="s">
        <v>5</v>
      </c>
      <c r="R266" s="209"/>
      <c r="S266" s="209"/>
      <c r="T266" s="227"/>
      <c r="U266" s="324"/>
      <c r="V266" s="418"/>
      <c r="W266" s="256"/>
      <c r="X266" s="417"/>
      <c r="AB266" s="213"/>
      <c r="AC266" s="279"/>
      <c r="AD266" s="278"/>
    </row>
    <row r="267" spans="1:30" ht="18.75" x14ac:dyDescent="0.3">
      <c r="A267" s="285">
        <v>10</v>
      </c>
      <c r="B267" s="68">
        <v>2101321004</v>
      </c>
      <c r="C267" s="79" t="s">
        <v>933</v>
      </c>
      <c r="D267" s="97" t="s">
        <v>6</v>
      </c>
      <c r="G267" s="285">
        <v>10</v>
      </c>
      <c r="H267" s="68">
        <v>2101321074</v>
      </c>
      <c r="I267" s="79" t="s">
        <v>958</v>
      </c>
      <c r="J267" s="70" t="s">
        <v>5</v>
      </c>
      <c r="K267" s="416"/>
      <c r="N267" s="206">
        <v>10</v>
      </c>
      <c r="O267" s="72">
        <v>2101321071</v>
      </c>
      <c r="P267" s="73" t="s">
        <v>979</v>
      </c>
      <c r="Q267" s="74" t="s">
        <v>6</v>
      </c>
      <c r="R267" s="209"/>
      <c r="S267" s="209"/>
      <c r="T267" s="227"/>
      <c r="U267" s="324"/>
      <c r="V267" s="243"/>
      <c r="W267" s="235"/>
      <c r="X267" s="417"/>
      <c r="AB267" s="213"/>
      <c r="AC267" s="279"/>
      <c r="AD267" s="278"/>
    </row>
    <row r="268" spans="1:30" ht="18.75" x14ac:dyDescent="0.3">
      <c r="A268" s="285">
        <v>11</v>
      </c>
      <c r="B268" s="68">
        <v>2101321054</v>
      </c>
      <c r="C268" s="79" t="s">
        <v>934</v>
      </c>
      <c r="D268" s="101" t="s">
        <v>5</v>
      </c>
      <c r="G268" s="285">
        <v>11</v>
      </c>
      <c r="H268" s="68">
        <v>2101321068</v>
      </c>
      <c r="I268" s="79" t="s">
        <v>959</v>
      </c>
      <c r="J268" s="70" t="s">
        <v>6</v>
      </c>
      <c r="K268" s="416"/>
      <c r="N268" s="206">
        <v>11</v>
      </c>
      <c r="O268" s="72">
        <v>2101321019</v>
      </c>
      <c r="P268" s="73" t="s">
        <v>980</v>
      </c>
      <c r="Q268" s="74" t="s">
        <v>6</v>
      </c>
      <c r="R268" s="209"/>
      <c r="S268" s="209"/>
      <c r="T268" s="227"/>
      <c r="U268" s="324"/>
      <c r="V268" s="243"/>
      <c r="W268" s="235"/>
      <c r="X268" s="417"/>
      <c r="AB268" s="213"/>
      <c r="AC268" s="279"/>
      <c r="AD268" s="278"/>
    </row>
    <row r="269" spans="1:30" ht="18.75" x14ac:dyDescent="0.3">
      <c r="A269" s="285">
        <v>12</v>
      </c>
      <c r="B269" s="99">
        <v>2101321028</v>
      </c>
      <c r="C269" s="100" t="s">
        <v>935</v>
      </c>
      <c r="D269" s="101" t="s">
        <v>5</v>
      </c>
      <c r="G269" s="285">
        <v>12</v>
      </c>
      <c r="H269" s="68">
        <v>2101321014</v>
      </c>
      <c r="I269" s="79" t="s">
        <v>961</v>
      </c>
      <c r="J269" s="70" t="s">
        <v>6</v>
      </c>
      <c r="K269" s="416"/>
      <c r="N269" s="206">
        <v>12</v>
      </c>
      <c r="O269" s="72">
        <v>2101321049</v>
      </c>
      <c r="P269" s="73" t="s">
        <v>981</v>
      </c>
      <c r="Q269" s="74" t="s">
        <v>5</v>
      </c>
      <c r="R269" s="209"/>
      <c r="S269" s="209"/>
      <c r="T269" s="227"/>
      <c r="U269" s="324"/>
      <c r="V269" s="243"/>
      <c r="W269" s="235"/>
      <c r="X269" s="417"/>
      <c r="AB269" s="213"/>
      <c r="AC269" s="279"/>
      <c r="AD269" s="278"/>
    </row>
    <row r="270" spans="1:30" ht="18.75" x14ac:dyDescent="0.3">
      <c r="A270" s="285">
        <v>13</v>
      </c>
      <c r="B270" s="99">
        <v>2101321030</v>
      </c>
      <c r="C270" s="100" t="s">
        <v>936</v>
      </c>
      <c r="D270" s="101" t="s">
        <v>5</v>
      </c>
      <c r="G270" s="307">
        <v>13</v>
      </c>
      <c r="H270" s="68">
        <v>2101321033</v>
      </c>
      <c r="I270" s="79" t="s">
        <v>962</v>
      </c>
      <c r="J270" s="70" t="s">
        <v>5</v>
      </c>
      <c r="K270" s="416"/>
      <c r="N270" s="206">
        <v>13</v>
      </c>
      <c r="O270" s="72">
        <v>2101321073</v>
      </c>
      <c r="P270" s="73" t="s">
        <v>982</v>
      </c>
      <c r="Q270" s="74" t="s">
        <v>5</v>
      </c>
      <c r="R270" s="209"/>
      <c r="S270" s="209"/>
      <c r="T270" s="227"/>
      <c r="U270" s="324"/>
      <c r="V270" s="418"/>
      <c r="W270" s="256"/>
      <c r="X270" s="417"/>
      <c r="AB270" s="213"/>
      <c r="AC270" s="279"/>
      <c r="AD270" s="278"/>
    </row>
    <row r="271" spans="1:30" ht="18.75" x14ac:dyDescent="0.3">
      <c r="A271" s="285">
        <v>14</v>
      </c>
      <c r="B271" s="99">
        <v>2101321023</v>
      </c>
      <c r="C271" s="100" t="s">
        <v>937</v>
      </c>
      <c r="D271" s="101" t="s">
        <v>5</v>
      </c>
      <c r="G271" s="285">
        <v>14</v>
      </c>
      <c r="H271" s="68">
        <v>2101321043</v>
      </c>
      <c r="I271" s="79" t="s">
        <v>964</v>
      </c>
      <c r="J271" s="70" t="s">
        <v>5</v>
      </c>
      <c r="K271" s="416"/>
      <c r="N271" s="206">
        <v>14</v>
      </c>
      <c r="O271" s="72">
        <v>2101321067</v>
      </c>
      <c r="P271" s="73" t="s">
        <v>984</v>
      </c>
      <c r="Q271" s="74" t="s">
        <v>5</v>
      </c>
      <c r="R271" s="209"/>
      <c r="S271" s="209"/>
      <c r="T271" s="227"/>
      <c r="U271" s="324"/>
      <c r="V271" s="243"/>
      <c r="W271" s="252"/>
      <c r="X271" s="266"/>
      <c r="AA271" s="212"/>
      <c r="AB271" s="211"/>
      <c r="AC271" s="279"/>
    </row>
    <row r="272" spans="1:30" ht="18.75" x14ac:dyDescent="0.3">
      <c r="A272" s="285">
        <v>15</v>
      </c>
      <c r="B272" s="99">
        <v>2101321018</v>
      </c>
      <c r="C272" s="100" t="s">
        <v>938</v>
      </c>
      <c r="D272" s="101" t="s">
        <v>5</v>
      </c>
      <c r="G272" s="285">
        <v>15</v>
      </c>
      <c r="H272" s="68">
        <v>2101321032</v>
      </c>
      <c r="I272" s="79" t="s">
        <v>965</v>
      </c>
      <c r="J272" s="70" t="s">
        <v>5</v>
      </c>
      <c r="K272" s="416"/>
      <c r="N272" s="206">
        <v>15</v>
      </c>
      <c r="O272" s="72">
        <v>2101321036</v>
      </c>
      <c r="P272" s="73" t="s">
        <v>985</v>
      </c>
      <c r="Q272" s="74" t="s">
        <v>6</v>
      </c>
      <c r="R272" s="209"/>
      <c r="S272" s="209"/>
      <c r="T272" s="227"/>
      <c r="U272" s="324"/>
      <c r="V272" s="418"/>
      <c r="W272" s="419"/>
      <c r="X272" s="417"/>
      <c r="AA272" s="215"/>
      <c r="AB272" s="214"/>
      <c r="AC272" s="279"/>
    </row>
    <row r="273" spans="1:30" ht="18.75" x14ac:dyDescent="0.3">
      <c r="A273" s="285">
        <v>16</v>
      </c>
      <c r="B273" s="99">
        <v>2101321027</v>
      </c>
      <c r="C273" s="100" t="s">
        <v>939</v>
      </c>
      <c r="D273" s="101" t="s">
        <v>5</v>
      </c>
      <c r="G273" s="307">
        <v>16</v>
      </c>
      <c r="H273" s="68">
        <v>2101321013</v>
      </c>
      <c r="I273" s="79" t="s">
        <v>966</v>
      </c>
      <c r="J273" s="70" t="s">
        <v>6</v>
      </c>
      <c r="K273" s="416"/>
      <c r="N273" s="206">
        <v>16</v>
      </c>
      <c r="O273" s="72">
        <v>2101321055</v>
      </c>
      <c r="P273" s="73" t="s">
        <v>986</v>
      </c>
      <c r="Q273" s="74" t="s">
        <v>5</v>
      </c>
      <c r="R273" s="209"/>
      <c r="S273" s="209"/>
      <c r="T273" s="227"/>
      <c r="U273" s="324"/>
      <c r="V273" s="243"/>
      <c r="W273" s="252"/>
      <c r="X273" s="417"/>
      <c r="AB273" s="213"/>
      <c r="AC273" s="279"/>
      <c r="AD273" s="278"/>
    </row>
    <row r="274" spans="1:30" ht="18.75" x14ac:dyDescent="0.3">
      <c r="A274" s="285">
        <v>17</v>
      </c>
      <c r="B274" s="99">
        <v>2101321009</v>
      </c>
      <c r="C274" s="100" t="s">
        <v>940</v>
      </c>
      <c r="D274" s="101" t="s">
        <v>5</v>
      </c>
      <c r="G274" s="307">
        <v>17</v>
      </c>
      <c r="H274" s="68">
        <v>2101321039</v>
      </c>
      <c r="I274" s="79" t="s">
        <v>967</v>
      </c>
      <c r="J274" s="70" t="s">
        <v>5</v>
      </c>
      <c r="K274" s="416"/>
      <c r="N274" s="218">
        <v>17</v>
      </c>
      <c r="O274" s="72">
        <v>2101321072</v>
      </c>
      <c r="P274" s="73" t="s">
        <v>987</v>
      </c>
      <c r="Q274" s="74" t="s">
        <v>5</v>
      </c>
      <c r="R274" s="209"/>
      <c r="S274" s="209"/>
      <c r="T274" s="227"/>
      <c r="U274" s="324"/>
      <c r="V274" s="421"/>
      <c r="W274" s="422"/>
      <c r="X274" s="338"/>
      <c r="AA274" s="215"/>
      <c r="AB274" s="214"/>
      <c r="AC274" s="279"/>
    </row>
    <row r="275" spans="1:30" ht="18.75" x14ac:dyDescent="0.3">
      <c r="A275" s="285">
        <v>18</v>
      </c>
      <c r="B275" s="68">
        <v>2101321025</v>
      </c>
      <c r="C275" s="79" t="s">
        <v>941</v>
      </c>
      <c r="D275" s="101" t="s">
        <v>5</v>
      </c>
      <c r="G275" s="307">
        <v>18</v>
      </c>
      <c r="H275" s="68">
        <v>2101321029</v>
      </c>
      <c r="I275" s="79" t="s">
        <v>968</v>
      </c>
      <c r="J275" s="70" t="s">
        <v>6</v>
      </c>
      <c r="K275" s="416"/>
      <c r="N275" s="218">
        <v>18</v>
      </c>
      <c r="O275" s="72">
        <v>2101321070</v>
      </c>
      <c r="P275" s="73" t="s">
        <v>988</v>
      </c>
      <c r="Q275" s="74" t="s">
        <v>6</v>
      </c>
      <c r="R275" s="209"/>
      <c r="S275" s="209"/>
      <c r="T275" s="227"/>
      <c r="U275" s="324"/>
      <c r="V275" s="243"/>
      <c r="W275" s="252"/>
      <c r="X275" s="417"/>
      <c r="AB275" s="213"/>
      <c r="AC275" s="279"/>
      <c r="AD275" s="278"/>
    </row>
    <row r="276" spans="1:30" ht="18.75" x14ac:dyDescent="0.3">
      <c r="A276" s="285">
        <v>19</v>
      </c>
      <c r="B276" s="99">
        <v>2101321007</v>
      </c>
      <c r="C276" s="100" t="s">
        <v>942</v>
      </c>
      <c r="D276" s="101" t="s">
        <v>5</v>
      </c>
      <c r="G276" s="307">
        <v>19</v>
      </c>
      <c r="H276" s="68">
        <v>2101321031</v>
      </c>
      <c r="I276" s="79" t="s">
        <v>969</v>
      </c>
      <c r="J276" s="70" t="s">
        <v>6</v>
      </c>
      <c r="K276" s="423"/>
      <c r="N276" s="218">
        <v>19</v>
      </c>
      <c r="O276" s="72">
        <v>2101321020</v>
      </c>
      <c r="P276" s="73" t="s">
        <v>989</v>
      </c>
      <c r="Q276" s="74" t="s">
        <v>6</v>
      </c>
      <c r="R276" s="209"/>
      <c r="S276" s="209"/>
      <c r="T276" s="227"/>
      <c r="U276" s="324"/>
      <c r="V276" s="418"/>
      <c r="W276" s="419"/>
      <c r="X276" s="417"/>
      <c r="AB276" s="213"/>
      <c r="AC276" s="279"/>
      <c r="AD276" s="278"/>
    </row>
    <row r="277" spans="1:30" ht="18.75" x14ac:dyDescent="0.3">
      <c r="A277" s="285">
        <v>20</v>
      </c>
      <c r="B277" s="75">
        <v>2101321002</v>
      </c>
      <c r="C277" s="76" t="s">
        <v>943</v>
      </c>
      <c r="D277" s="101" t="s">
        <v>6</v>
      </c>
      <c r="G277" s="307">
        <v>20</v>
      </c>
      <c r="H277" s="68"/>
      <c r="I277" s="79"/>
      <c r="J277" s="70"/>
      <c r="K277" s="423"/>
      <c r="N277" s="218">
        <v>20</v>
      </c>
      <c r="O277" s="72">
        <v>2101321041</v>
      </c>
      <c r="P277" s="73" t="s">
        <v>990</v>
      </c>
      <c r="Q277" s="74" t="s">
        <v>6</v>
      </c>
      <c r="R277" s="209"/>
      <c r="S277" s="209"/>
      <c r="T277" s="227"/>
      <c r="U277" s="324"/>
      <c r="V277" s="243"/>
      <c r="W277" s="235"/>
      <c r="X277" s="417"/>
      <c r="AB277" s="213"/>
      <c r="AC277" s="279"/>
      <c r="AD277" s="278"/>
    </row>
    <row r="278" spans="1:30" ht="18.75" x14ac:dyDescent="0.3">
      <c r="A278" s="285">
        <v>21</v>
      </c>
      <c r="B278" s="95">
        <v>2101321022</v>
      </c>
      <c r="C278" s="96" t="s">
        <v>944</v>
      </c>
      <c r="D278" s="101" t="s">
        <v>5</v>
      </c>
      <c r="G278" s="307">
        <v>21</v>
      </c>
      <c r="H278" s="72"/>
      <c r="I278" s="73"/>
      <c r="J278" s="111"/>
      <c r="K278" s="423"/>
      <c r="N278" s="206">
        <v>21</v>
      </c>
      <c r="O278" s="75">
        <v>2101321015</v>
      </c>
      <c r="P278" s="76" t="s">
        <v>991</v>
      </c>
      <c r="Q278" s="77" t="s">
        <v>6</v>
      </c>
      <c r="R278" s="209"/>
      <c r="S278" s="209"/>
      <c r="T278" s="227"/>
      <c r="U278" s="324"/>
      <c r="V278" s="424"/>
      <c r="W278" s="235"/>
      <c r="X278" s="251"/>
      <c r="AB278" s="213"/>
      <c r="AC278" s="279"/>
      <c r="AD278" s="278"/>
    </row>
    <row r="279" spans="1:30" ht="18.75" x14ac:dyDescent="0.3">
      <c r="A279" s="285">
        <v>22</v>
      </c>
      <c r="B279" s="68">
        <v>2101321046</v>
      </c>
      <c r="C279" s="79" t="s">
        <v>945</v>
      </c>
      <c r="D279" s="102" t="s">
        <v>6</v>
      </c>
      <c r="G279" s="307">
        <v>22</v>
      </c>
      <c r="H279" s="72"/>
      <c r="I279" s="73"/>
      <c r="J279" s="111"/>
      <c r="K279" s="423"/>
      <c r="N279" s="218">
        <v>22</v>
      </c>
      <c r="O279" s="75">
        <v>2101321058</v>
      </c>
      <c r="P279" s="76" t="s">
        <v>993</v>
      </c>
      <c r="Q279" s="98" t="s">
        <v>5</v>
      </c>
      <c r="R279" s="209"/>
      <c r="S279" s="209"/>
      <c r="T279" s="227"/>
      <c r="U279" s="324"/>
      <c r="V279" s="243"/>
      <c r="W279" s="235"/>
      <c r="X279" s="417"/>
      <c r="AB279" s="213"/>
      <c r="AC279" s="279"/>
      <c r="AD279" s="278"/>
    </row>
    <row r="280" spans="1:30" ht="18.75" x14ac:dyDescent="0.3">
      <c r="A280" s="285">
        <v>23</v>
      </c>
      <c r="B280" s="68">
        <v>2101321008</v>
      </c>
      <c r="C280" s="79" t="s">
        <v>946</v>
      </c>
      <c r="D280" s="83" t="s">
        <v>6</v>
      </c>
      <c r="G280" s="285"/>
      <c r="H280" s="912"/>
      <c r="I280" s="73"/>
      <c r="J280" s="111"/>
      <c r="K280" s="209"/>
      <c r="L280" s="209"/>
      <c r="N280" s="307">
        <v>23</v>
      </c>
      <c r="O280" s="75">
        <v>2101321040</v>
      </c>
      <c r="P280" s="76" t="s">
        <v>994</v>
      </c>
      <c r="Q280" s="98" t="s">
        <v>6</v>
      </c>
      <c r="R280" s="209"/>
      <c r="S280" s="209"/>
      <c r="T280" s="227"/>
      <c r="U280" s="324"/>
      <c r="V280" s="243"/>
      <c r="W280" s="235"/>
      <c r="X280" s="417"/>
      <c r="AA280" s="215"/>
      <c r="AB280" s="214"/>
      <c r="AC280" s="279"/>
    </row>
    <row r="281" spans="1:30" ht="18.75" x14ac:dyDescent="0.3">
      <c r="A281" s="285"/>
      <c r="B281" s="910"/>
      <c r="C281" s="76"/>
      <c r="D281" s="78"/>
      <c r="G281" s="285"/>
      <c r="H281" s="910"/>
      <c r="I281" s="76"/>
      <c r="J281" s="78"/>
      <c r="K281" s="226"/>
      <c r="L281" s="226"/>
      <c r="N281" s="307">
        <v>24</v>
      </c>
      <c r="O281" s="72"/>
      <c r="P281" s="73"/>
      <c r="Q281" s="74"/>
      <c r="R281" s="226"/>
      <c r="S281" s="226"/>
      <c r="T281" s="227"/>
      <c r="U281" s="324"/>
      <c r="V281" s="418"/>
      <c r="W281" s="256"/>
      <c r="X281" s="417"/>
      <c r="AA281" s="212"/>
      <c r="AB281" s="211"/>
      <c r="AC281" s="279"/>
    </row>
    <row r="282" spans="1:30" ht="19.5" thickBot="1" x14ac:dyDescent="0.35">
      <c r="A282" s="429"/>
      <c r="B282" s="901"/>
      <c r="C282" s="911"/>
      <c r="D282" s="903"/>
      <c r="G282" s="429"/>
      <c r="H282" s="901"/>
      <c r="I282" s="911"/>
      <c r="J282" s="903"/>
      <c r="K282" s="322"/>
      <c r="L282" s="322"/>
      <c r="N282" s="307">
        <v>25</v>
      </c>
      <c r="O282" s="72"/>
      <c r="P282" s="73"/>
      <c r="Q282" s="74"/>
      <c r="R282" s="227"/>
      <c r="S282" s="227"/>
      <c r="T282" s="227"/>
      <c r="U282" s="243"/>
      <c r="V282" s="243"/>
      <c r="W282" s="236"/>
      <c r="X282" s="243"/>
      <c r="AB282" s="213"/>
      <c r="AC282" s="279"/>
      <c r="AD282" s="278"/>
    </row>
    <row r="283" spans="1:30" ht="18" x14ac:dyDescent="0.25">
      <c r="A283" s="243"/>
      <c r="B283" s="319"/>
      <c r="C283" s="320"/>
      <c r="D283" s="321"/>
      <c r="G283" s="322"/>
      <c r="I283" s="323"/>
      <c r="J283" s="322"/>
      <c r="N283" s="208"/>
      <c r="R283" s="321"/>
      <c r="S283" s="321"/>
      <c r="T283" s="227"/>
      <c r="U283" s="227"/>
      <c r="V283" s="227"/>
      <c r="W283" s="272"/>
      <c r="X283" s="243"/>
      <c r="AB283" s="213"/>
      <c r="AC283" s="279"/>
      <c r="AD283" s="278"/>
    </row>
    <row r="284" spans="1:30" ht="18" x14ac:dyDescent="0.25">
      <c r="B284" s="234"/>
      <c r="C284" s="273" t="s">
        <v>8</v>
      </c>
      <c r="D284" s="183">
        <f>COUNTIF(D258:D282,"L")</f>
        <v>13</v>
      </c>
      <c r="I284" s="274" t="s">
        <v>8</v>
      </c>
      <c r="J284" s="183">
        <f>COUNTIF(J257:J281,"L")</f>
        <v>11</v>
      </c>
      <c r="N284" s="208"/>
      <c r="O284" s="208"/>
      <c r="P284" s="230" t="s">
        <v>8</v>
      </c>
      <c r="Q284" s="208">
        <f>COUNTIF(Q258:Q281,"L")</f>
        <v>12</v>
      </c>
      <c r="R284" s="227"/>
      <c r="S284" s="227"/>
      <c r="T284" s="227"/>
      <c r="U284" s="275"/>
      <c r="V284" s="275"/>
      <c r="W284" s="276"/>
      <c r="X284" s="275"/>
      <c r="AB284" s="213"/>
      <c r="AC284" s="279"/>
      <c r="AD284" s="278"/>
    </row>
    <row r="285" spans="1:30" ht="18.75" thickBot="1" x14ac:dyDescent="0.3">
      <c r="B285" s="234"/>
      <c r="C285" s="273" t="s">
        <v>13</v>
      </c>
      <c r="D285" s="183">
        <f>COUNTIF(D258:D282,"P")</f>
        <v>10</v>
      </c>
      <c r="I285" s="274" t="s">
        <v>13</v>
      </c>
      <c r="J285" s="183">
        <f>COUNTIF(J258:J282,"P")</f>
        <v>8</v>
      </c>
      <c r="K285" s="227"/>
      <c r="L285" s="227"/>
      <c r="N285" s="208"/>
      <c r="O285" s="208"/>
      <c r="P285" s="229" t="s">
        <v>13</v>
      </c>
      <c r="Q285" s="208">
        <f>COUNTIF(Q258:Q281,"P")</f>
        <v>11</v>
      </c>
      <c r="R285" s="227"/>
      <c r="S285" s="227"/>
      <c r="T285" s="227"/>
      <c r="U285" s="275"/>
      <c r="V285" s="275"/>
      <c r="W285" s="276"/>
      <c r="X285" s="275"/>
      <c r="AB285" s="213"/>
      <c r="AC285" s="279"/>
      <c r="AD285" s="278"/>
    </row>
    <row r="286" spans="1:30" ht="18" x14ac:dyDescent="0.25">
      <c r="B286" s="234"/>
      <c r="C286" s="273"/>
      <c r="D286" s="277">
        <f>SUM(D284:D285)</f>
        <v>23</v>
      </c>
      <c r="I286" s="274"/>
      <c r="J286" s="277">
        <f>SUM(J284:J285)</f>
        <v>19</v>
      </c>
      <c r="N286" s="208"/>
      <c r="O286" s="208"/>
      <c r="P286" s="230"/>
      <c r="Q286" s="231">
        <f>SUM(Q284:Q285)</f>
        <v>23</v>
      </c>
      <c r="R286" s="227"/>
      <c r="S286" s="227"/>
      <c r="T286" s="227"/>
      <c r="U286" s="275"/>
      <c r="V286" s="275"/>
      <c r="W286" s="275"/>
      <c r="X286" s="275"/>
      <c r="AB286" s="213"/>
      <c r="AC286" s="279"/>
      <c r="AD286" s="278"/>
    </row>
    <row r="287" spans="1:30" ht="18" x14ac:dyDescent="0.25">
      <c r="A287" s="183" t="s">
        <v>14</v>
      </c>
      <c r="B287" s="234"/>
      <c r="C287" s="235" t="str">
        <f>'Pembimbing Akademik'!$C$17</f>
        <v>Drs., Muhtarom Riyadi, S.T.T., M.Eng.</v>
      </c>
      <c r="G287" s="183" t="s">
        <v>14</v>
      </c>
      <c r="I287" s="183" t="str">
        <f>'Pembimbing Akademik'!$C$18</f>
        <v>Suripto, S.T., M.Si.</v>
      </c>
      <c r="K287" s="227"/>
      <c r="L287" s="227"/>
      <c r="N287" s="208" t="s">
        <v>14</v>
      </c>
      <c r="O287" s="208"/>
      <c r="P287" s="208" t="str">
        <f>'Pembimbing Akademik'!C19</f>
        <v>Rita Farida, S.H., M.H.</v>
      </c>
      <c r="Q287" s="208"/>
      <c r="R287" s="227"/>
      <c r="S287" s="227"/>
      <c r="T287" s="227"/>
      <c r="U287" s="227"/>
      <c r="V287" s="227"/>
      <c r="W287" s="227"/>
      <c r="X287" s="227"/>
      <c r="AA287" s="212"/>
      <c r="AB287" s="211"/>
      <c r="AC287" s="279"/>
    </row>
    <row r="288" spans="1:30" x14ac:dyDescent="0.2">
      <c r="B288" s="234"/>
      <c r="C288" s="431"/>
      <c r="D288" s="227"/>
      <c r="I288" s="413"/>
      <c r="J288" s="227"/>
      <c r="N288" s="243"/>
      <c r="O288" s="316"/>
      <c r="P288" s="415"/>
      <c r="Q288" s="432"/>
      <c r="R288" s="227"/>
      <c r="S288" s="227"/>
      <c r="T288" s="227"/>
      <c r="W288" s="431"/>
      <c r="X288" s="243"/>
      <c r="AA288" s="212"/>
      <c r="AB288" s="211"/>
      <c r="AC288" s="279"/>
    </row>
    <row r="289" spans="1:30" ht="18" x14ac:dyDescent="0.25">
      <c r="H289" s="402"/>
      <c r="I289" s="227"/>
      <c r="N289" s="227"/>
      <c r="O289" s="227"/>
      <c r="P289" s="272"/>
      <c r="Q289" s="243"/>
      <c r="AB289" s="213"/>
      <c r="AC289" s="279"/>
      <c r="AD289" s="278"/>
    </row>
    <row r="290" spans="1:30" ht="18" x14ac:dyDescent="0.25">
      <c r="A290" s="433" t="s">
        <v>104</v>
      </c>
      <c r="B290" s="402"/>
      <c r="C290" s="403"/>
      <c r="D290" s="402"/>
      <c r="E290" s="402"/>
      <c r="F290" s="402"/>
      <c r="G290" s="402"/>
      <c r="H290" s="402"/>
      <c r="I290" s="404"/>
      <c r="N290" s="227"/>
      <c r="O290" s="227"/>
      <c r="P290" s="273"/>
      <c r="Q290" s="227"/>
      <c r="AA290" s="212"/>
      <c r="AB290" s="211"/>
      <c r="AC290" s="279"/>
    </row>
    <row r="291" spans="1:30" ht="18" x14ac:dyDescent="0.25">
      <c r="A291" s="401" t="str">
        <f>$A$86</f>
        <v>MAHASISWA TINGKAT 3 (TIGA) TAHUN MASUK 2020 - SEMESTER GANJIL 2022 / 2023</v>
      </c>
      <c r="B291" s="402"/>
      <c r="C291" s="403"/>
      <c r="D291" s="402"/>
      <c r="E291" s="402"/>
      <c r="F291" s="402"/>
      <c r="G291" s="402"/>
      <c r="H291" s="402"/>
      <c r="I291" s="404"/>
      <c r="N291" s="227"/>
      <c r="O291" s="227"/>
      <c r="P291" s="273"/>
      <c r="Q291" s="227"/>
    </row>
    <row r="292" spans="1:30" ht="18" x14ac:dyDescent="0.25">
      <c r="A292" s="433" t="s">
        <v>9</v>
      </c>
      <c r="B292" s="402"/>
      <c r="C292" s="403"/>
      <c r="D292" s="402"/>
      <c r="E292" s="402"/>
      <c r="F292" s="402"/>
      <c r="G292" s="402"/>
      <c r="H292" s="404"/>
      <c r="I292" s="404"/>
      <c r="N292" s="227"/>
      <c r="O292" s="227"/>
      <c r="P292" s="273"/>
      <c r="Q292" s="227"/>
    </row>
    <row r="293" spans="1:30" ht="15.75" x14ac:dyDescent="0.25">
      <c r="A293" s="434"/>
      <c r="B293" s="404"/>
      <c r="C293" s="405"/>
      <c r="D293" s="404"/>
      <c r="E293" s="404"/>
      <c r="F293" s="404"/>
      <c r="G293" s="404"/>
      <c r="I293" s="404"/>
      <c r="N293" s="227"/>
      <c r="O293" s="227"/>
      <c r="P293" s="227"/>
      <c r="Q293" s="227"/>
    </row>
    <row r="294" spans="1:30" ht="15.75" x14ac:dyDescent="0.25">
      <c r="H294" s="186"/>
      <c r="K294" s="186"/>
      <c r="L294" s="186"/>
      <c r="N294" s="227"/>
      <c r="O294" s="227"/>
      <c r="P294" s="227"/>
      <c r="Q294" s="227"/>
      <c r="Y294" s="227"/>
    </row>
    <row r="295" spans="1:30" ht="16.5" thickBot="1" x14ac:dyDescent="0.3">
      <c r="A295" s="186" t="str">
        <f>CONCATENATE("KELAS/ SEMESTER : III  KONSTRUKSI SIPIL 1/ ",'Pembimbing Akademik'!D39)</f>
        <v>KELAS/ SEMESTER : III  KONSTRUKSI SIPIL 1/ 5</v>
      </c>
      <c r="B295" s="186"/>
      <c r="C295" s="187"/>
      <c r="D295" s="186"/>
      <c r="E295" s="186"/>
      <c r="F295" s="186"/>
      <c r="G295" s="186" t="str">
        <f>CONCATENATE("KELAS/ SEMESTER : III  KONSTRUKSI SIPIL 2/ ",'Pembimbing Akademik'!D39)</f>
        <v>KELAS/ SEMESTER : III  KONSTRUKSI SIPIL 2/ 5</v>
      </c>
      <c r="H295" s="186"/>
      <c r="I295" s="186"/>
      <c r="J295" s="186"/>
      <c r="K295" s="200"/>
      <c r="L295" s="200"/>
      <c r="M295" s="186"/>
      <c r="N295" s="227"/>
      <c r="O295" s="227"/>
      <c r="P295" s="227"/>
      <c r="Q295" s="227"/>
      <c r="R295" s="186"/>
      <c r="S295" s="186"/>
      <c r="T295" s="186"/>
      <c r="U295" s="227"/>
    </row>
    <row r="296" spans="1:30" ht="16.5" thickBot="1" x14ac:dyDescent="0.3">
      <c r="A296" s="282" t="s">
        <v>1</v>
      </c>
      <c r="B296" s="283" t="s">
        <v>2</v>
      </c>
      <c r="C296" s="283" t="s">
        <v>3</v>
      </c>
      <c r="D296" s="284" t="s">
        <v>4</v>
      </c>
      <c r="E296" s="186"/>
      <c r="F296" s="186"/>
      <c r="G296" s="282" t="s">
        <v>10</v>
      </c>
      <c r="H296" s="283" t="s">
        <v>2</v>
      </c>
      <c r="I296" s="283" t="s">
        <v>3</v>
      </c>
      <c r="J296" s="284" t="s">
        <v>4</v>
      </c>
      <c r="K296" s="200"/>
      <c r="L296" s="200"/>
      <c r="M296" s="186"/>
      <c r="N296" s="227"/>
      <c r="O296" s="227"/>
      <c r="P296" s="227"/>
      <c r="Q296" s="227"/>
      <c r="R296" s="200"/>
      <c r="S296" s="200"/>
      <c r="U296" s="281"/>
    </row>
    <row r="297" spans="1:30" ht="18.75" x14ac:dyDescent="0.3">
      <c r="A297" s="238"/>
      <c r="B297" s="435"/>
      <c r="C297" s="435"/>
      <c r="D297" s="436"/>
      <c r="E297" s="186"/>
      <c r="F297" s="186"/>
      <c r="G297" s="437"/>
      <c r="H297" s="438"/>
      <c r="I297" s="439"/>
      <c r="J297" s="440"/>
      <c r="K297" s="216"/>
      <c r="L297" s="216"/>
      <c r="M297" s="185"/>
      <c r="N297" s="227"/>
      <c r="O297" s="227"/>
      <c r="P297" s="227"/>
      <c r="Q297" s="227"/>
      <c r="R297" s="243"/>
      <c r="S297" s="243"/>
      <c r="U297" s="281"/>
    </row>
    <row r="298" spans="1:30" ht="18.75" x14ac:dyDescent="0.3">
      <c r="A298" s="285">
        <v>1</v>
      </c>
      <c r="B298" s="75">
        <v>2001321006</v>
      </c>
      <c r="C298" s="76" t="s">
        <v>647</v>
      </c>
      <c r="D298" s="97" t="s">
        <v>5</v>
      </c>
      <c r="E298" s="184"/>
      <c r="F298" s="184"/>
      <c r="G298" s="307">
        <v>1</v>
      </c>
      <c r="H298" s="68">
        <v>2001321030</v>
      </c>
      <c r="I298" s="79" t="s">
        <v>667</v>
      </c>
      <c r="J298" s="102" t="s">
        <v>5</v>
      </c>
      <c r="K298" s="216"/>
      <c r="L298" s="216"/>
      <c r="M298" s="184"/>
      <c r="N298" s="227"/>
      <c r="O298" s="227"/>
      <c r="P298" s="227"/>
      <c r="Q298" s="227"/>
      <c r="R298" s="209"/>
      <c r="S298" s="209"/>
      <c r="U298" s="281"/>
    </row>
    <row r="299" spans="1:30" ht="18.75" x14ac:dyDescent="0.3">
      <c r="A299" s="285">
        <v>2</v>
      </c>
      <c r="B299" s="95">
        <v>2001321015</v>
      </c>
      <c r="C299" s="96" t="s">
        <v>648</v>
      </c>
      <c r="D299" s="97" t="s">
        <v>5</v>
      </c>
      <c r="E299" s="184"/>
      <c r="F299" s="184"/>
      <c r="G299" s="307">
        <v>2</v>
      </c>
      <c r="H299" s="68">
        <v>2001321045</v>
      </c>
      <c r="I299" s="79" t="s">
        <v>668</v>
      </c>
      <c r="J299" s="102" t="s">
        <v>5</v>
      </c>
      <c r="K299" s="216"/>
      <c r="L299" s="216"/>
      <c r="M299" s="184"/>
      <c r="N299" s="227"/>
      <c r="O299" s="227"/>
      <c r="P299" s="227"/>
      <c r="Q299" s="227"/>
      <c r="R299" s="209"/>
      <c r="S299" s="209"/>
      <c r="U299" s="281"/>
    </row>
    <row r="300" spans="1:30" ht="18.75" x14ac:dyDescent="0.3">
      <c r="A300" s="285">
        <v>3</v>
      </c>
      <c r="B300" s="99">
        <v>2001321026</v>
      </c>
      <c r="C300" s="100" t="s">
        <v>649</v>
      </c>
      <c r="D300" s="101" t="s">
        <v>6</v>
      </c>
      <c r="E300" s="184"/>
      <c r="F300" s="184"/>
      <c r="G300" s="307">
        <v>3</v>
      </c>
      <c r="H300" s="68">
        <v>2001321042</v>
      </c>
      <c r="I300" s="79" t="s">
        <v>669</v>
      </c>
      <c r="J300" s="102" t="s">
        <v>5</v>
      </c>
      <c r="K300" s="216"/>
      <c r="L300" s="216"/>
      <c r="M300" s="184"/>
      <c r="N300" s="227"/>
      <c r="O300" s="227"/>
      <c r="P300" s="227"/>
      <c r="Q300" s="227"/>
      <c r="R300" s="209"/>
      <c r="S300" s="209"/>
      <c r="U300" s="409"/>
    </row>
    <row r="301" spans="1:30" ht="18.75" x14ac:dyDescent="0.3">
      <c r="A301" s="285">
        <v>4</v>
      </c>
      <c r="B301" s="68">
        <v>2001321013</v>
      </c>
      <c r="C301" s="79" t="s">
        <v>650</v>
      </c>
      <c r="D301" s="97" t="s">
        <v>5</v>
      </c>
      <c r="E301" s="184"/>
      <c r="F301" s="184"/>
      <c r="G301" s="307">
        <v>4</v>
      </c>
      <c r="H301" s="68">
        <v>2001321043</v>
      </c>
      <c r="I301" s="79" t="s">
        <v>670</v>
      </c>
      <c r="J301" s="102" t="s">
        <v>6</v>
      </c>
      <c r="K301" s="216"/>
      <c r="L301" s="216"/>
      <c r="M301" s="184"/>
      <c r="N301" s="227"/>
      <c r="O301" s="227"/>
      <c r="P301" s="227"/>
      <c r="Q301" s="227"/>
      <c r="R301" s="209"/>
      <c r="S301" s="209"/>
      <c r="U301" s="281"/>
    </row>
    <row r="302" spans="1:30" ht="18.75" x14ac:dyDescent="0.3">
      <c r="A302" s="285">
        <v>5</v>
      </c>
      <c r="B302" s="99">
        <v>2001321047</v>
      </c>
      <c r="C302" s="100" t="s">
        <v>651</v>
      </c>
      <c r="D302" s="101" t="s">
        <v>5</v>
      </c>
      <c r="E302" s="184"/>
      <c r="F302" s="184"/>
      <c r="G302" s="307">
        <v>5</v>
      </c>
      <c r="H302" s="68">
        <v>2001321016</v>
      </c>
      <c r="I302" s="79" t="s">
        <v>671</v>
      </c>
      <c r="J302" s="102" t="s">
        <v>6</v>
      </c>
      <c r="K302" s="216"/>
      <c r="L302" s="216"/>
      <c r="M302" s="184"/>
      <c r="N302" s="227"/>
      <c r="O302" s="227"/>
      <c r="P302" s="227"/>
      <c r="Q302" s="227"/>
      <c r="R302" s="209"/>
      <c r="S302" s="209"/>
      <c r="U302" s="281"/>
    </row>
    <row r="303" spans="1:30" ht="18.75" x14ac:dyDescent="0.3">
      <c r="A303" s="285">
        <v>6</v>
      </c>
      <c r="B303" s="99">
        <v>2001321044</v>
      </c>
      <c r="C303" s="100" t="s">
        <v>652</v>
      </c>
      <c r="D303" s="101" t="s">
        <v>5</v>
      </c>
      <c r="E303" s="184"/>
      <c r="F303" s="184"/>
      <c r="G303" s="307">
        <v>6</v>
      </c>
      <c r="H303" s="68">
        <v>2001321050</v>
      </c>
      <c r="I303" s="79" t="s">
        <v>672</v>
      </c>
      <c r="J303" s="102" t="s">
        <v>5</v>
      </c>
      <c r="K303" s="216"/>
      <c r="L303" s="216"/>
      <c r="M303" s="184"/>
      <c r="N303" s="227"/>
      <c r="O303" s="227"/>
      <c r="P303" s="227"/>
      <c r="Q303" s="227"/>
      <c r="R303" s="209"/>
      <c r="S303" s="209"/>
      <c r="U303" s="281"/>
    </row>
    <row r="304" spans="1:30" ht="18.75" x14ac:dyDescent="0.3">
      <c r="A304" s="285">
        <v>7</v>
      </c>
      <c r="B304" s="99">
        <v>2001321014</v>
      </c>
      <c r="C304" s="100" t="s">
        <v>653</v>
      </c>
      <c r="D304" s="101" t="s">
        <v>6</v>
      </c>
      <c r="E304" s="184"/>
      <c r="F304" s="184"/>
      <c r="G304" s="307">
        <v>7</v>
      </c>
      <c r="H304" s="68">
        <v>2001321048</v>
      </c>
      <c r="I304" s="79" t="s">
        <v>673</v>
      </c>
      <c r="J304" s="102" t="s">
        <v>5</v>
      </c>
      <c r="K304" s="216"/>
      <c r="L304" s="216"/>
      <c r="M304" s="184"/>
      <c r="N304" s="227"/>
      <c r="O304" s="227"/>
      <c r="P304" s="227"/>
      <c r="Q304" s="227"/>
      <c r="R304" s="209"/>
      <c r="S304" s="209"/>
      <c r="U304" s="281"/>
    </row>
    <row r="305" spans="1:21" ht="18.75" x14ac:dyDescent="0.3">
      <c r="A305" s="285">
        <v>8</v>
      </c>
      <c r="B305" s="99">
        <v>2001321029</v>
      </c>
      <c r="C305" s="100" t="s">
        <v>654</v>
      </c>
      <c r="D305" s="101" t="s">
        <v>5</v>
      </c>
      <c r="E305" s="184"/>
      <c r="F305" s="184"/>
      <c r="G305" s="307">
        <v>8</v>
      </c>
      <c r="H305" s="68">
        <v>2001321049</v>
      </c>
      <c r="I305" s="79" t="s">
        <v>674</v>
      </c>
      <c r="J305" s="102" t="s">
        <v>6</v>
      </c>
      <c r="K305" s="216"/>
      <c r="L305" s="216"/>
      <c r="M305" s="184"/>
      <c r="N305" s="227"/>
      <c r="O305" s="227"/>
      <c r="P305" s="227"/>
      <c r="Q305" s="227"/>
      <c r="R305" s="209"/>
      <c r="S305" s="209"/>
      <c r="U305" s="281"/>
    </row>
    <row r="306" spans="1:21" ht="18.75" x14ac:dyDescent="0.3">
      <c r="A306" s="285">
        <v>9</v>
      </c>
      <c r="B306" s="99">
        <v>2001321019</v>
      </c>
      <c r="C306" s="100" t="s">
        <v>655</v>
      </c>
      <c r="D306" s="101" t="s">
        <v>5</v>
      </c>
      <c r="E306" s="184"/>
      <c r="F306" s="184"/>
      <c r="G306" s="307">
        <v>9</v>
      </c>
      <c r="H306" s="68">
        <v>2001321017</v>
      </c>
      <c r="I306" s="79" t="s">
        <v>675</v>
      </c>
      <c r="J306" s="102" t="s">
        <v>5</v>
      </c>
      <c r="K306" s="216"/>
      <c r="L306" s="216"/>
      <c r="M306" s="184"/>
      <c r="N306" s="227"/>
      <c r="O306" s="227"/>
      <c r="P306" s="227"/>
      <c r="Q306" s="227"/>
      <c r="R306" s="209"/>
      <c r="S306" s="209"/>
      <c r="U306" s="281"/>
    </row>
    <row r="307" spans="1:21" ht="18.75" x14ac:dyDescent="0.3">
      <c r="A307" s="285">
        <v>10</v>
      </c>
      <c r="B307" s="68">
        <v>2001321051</v>
      </c>
      <c r="C307" s="79" t="s">
        <v>772</v>
      </c>
      <c r="D307" s="97" t="s">
        <v>5</v>
      </c>
      <c r="E307" s="184"/>
      <c r="F307" s="184"/>
      <c r="G307" s="307">
        <v>10</v>
      </c>
      <c r="H307" s="68">
        <v>2001321036</v>
      </c>
      <c r="I307" s="79" t="s">
        <v>676</v>
      </c>
      <c r="J307" s="102" t="s">
        <v>5</v>
      </c>
      <c r="K307" s="216"/>
      <c r="L307" s="216"/>
      <c r="M307" s="184"/>
      <c r="N307" s="227"/>
      <c r="O307" s="227"/>
      <c r="P307" s="227"/>
      <c r="Q307" s="227"/>
      <c r="R307" s="209"/>
      <c r="S307" s="209"/>
      <c r="U307" s="281"/>
    </row>
    <row r="308" spans="1:21" ht="18.75" x14ac:dyDescent="0.3">
      <c r="A308" s="285">
        <v>11</v>
      </c>
      <c r="B308" s="68">
        <v>2001321002</v>
      </c>
      <c r="C308" s="79" t="s">
        <v>656</v>
      </c>
      <c r="D308" s="101" t="s">
        <v>6</v>
      </c>
      <c r="E308" s="184"/>
      <c r="F308" s="184"/>
      <c r="G308" s="307">
        <v>11</v>
      </c>
      <c r="H308" s="68">
        <v>2001321025</v>
      </c>
      <c r="I308" s="79" t="s">
        <v>677</v>
      </c>
      <c r="J308" s="102" t="s">
        <v>5</v>
      </c>
      <c r="K308" s="216"/>
      <c r="L308" s="216"/>
      <c r="M308" s="184"/>
      <c r="N308" s="227"/>
      <c r="O308" s="227"/>
      <c r="P308" s="227"/>
      <c r="Q308" s="227"/>
      <c r="R308" s="209"/>
      <c r="S308" s="209"/>
      <c r="U308" s="281"/>
    </row>
    <row r="309" spans="1:21" ht="18.75" x14ac:dyDescent="0.3">
      <c r="A309" s="285">
        <v>12</v>
      </c>
      <c r="B309" s="99">
        <v>2001321041</v>
      </c>
      <c r="C309" s="100" t="s">
        <v>657</v>
      </c>
      <c r="D309" s="101" t="s">
        <v>5</v>
      </c>
      <c r="E309" s="184"/>
      <c r="F309" s="184"/>
      <c r="G309" s="307">
        <v>12</v>
      </c>
      <c r="H309" s="68">
        <v>2001321005</v>
      </c>
      <c r="I309" s="79" t="s">
        <v>678</v>
      </c>
      <c r="J309" s="102" t="s">
        <v>6</v>
      </c>
      <c r="K309" s="216"/>
      <c r="L309" s="216"/>
      <c r="M309" s="184"/>
      <c r="N309" s="227"/>
      <c r="O309" s="227"/>
      <c r="P309" s="227"/>
      <c r="Q309" s="227"/>
      <c r="R309" s="209"/>
      <c r="S309" s="209"/>
      <c r="U309" s="281"/>
    </row>
    <row r="310" spans="1:21" ht="18.75" x14ac:dyDescent="0.3">
      <c r="A310" s="307">
        <v>13</v>
      </c>
      <c r="B310" s="99">
        <v>2001321021</v>
      </c>
      <c r="C310" s="100" t="s">
        <v>658</v>
      </c>
      <c r="D310" s="101" t="s">
        <v>6</v>
      </c>
      <c r="E310" s="184"/>
      <c r="F310" s="184"/>
      <c r="G310" s="307">
        <v>13</v>
      </c>
      <c r="H310" s="68">
        <v>2001321003</v>
      </c>
      <c r="I310" s="79" t="s">
        <v>679</v>
      </c>
      <c r="J310" s="102" t="s">
        <v>6</v>
      </c>
      <c r="K310" s="216"/>
      <c r="L310" s="216"/>
      <c r="M310" s="184"/>
      <c r="N310" s="227"/>
      <c r="O310" s="227"/>
      <c r="P310" s="227"/>
      <c r="Q310" s="227"/>
      <c r="R310" s="209"/>
      <c r="S310" s="209"/>
      <c r="U310" s="281"/>
    </row>
    <row r="311" spans="1:21" ht="18.75" x14ac:dyDescent="0.3">
      <c r="A311" s="307">
        <v>14</v>
      </c>
      <c r="B311" s="99">
        <v>2001321039</v>
      </c>
      <c r="C311" s="100" t="s">
        <v>659</v>
      </c>
      <c r="D311" s="101" t="s">
        <v>5</v>
      </c>
      <c r="E311" s="184"/>
      <c r="F311" s="184"/>
      <c r="G311" s="307">
        <v>14</v>
      </c>
      <c r="H311" s="68">
        <v>2001321052</v>
      </c>
      <c r="I311" s="79" t="s">
        <v>774</v>
      </c>
      <c r="J311" s="102" t="s">
        <v>5</v>
      </c>
      <c r="K311" s="216"/>
      <c r="L311" s="216"/>
      <c r="M311" s="184"/>
      <c r="N311" s="227"/>
      <c r="O311" s="227"/>
      <c r="P311" s="227"/>
      <c r="Q311" s="227"/>
      <c r="R311" s="209"/>
      <c r="S311" s="209"/>
      <c r="U311" s="281"/>
    </row>
    <row r="312" spans="1:21" ht="18.75" x14ac:dyDescent="0.3">
      <c r="A312" s="285">
        <v>15</v>
      </c>
      <c r="B312" s="99">
        <v>2001321034</v>
      </c>
      <c r="C312" s="100" t="s">
        <v>660</v>
      </c>
      <c r="D312" s="101" t="s">
        <v>5</v>
      </c>
      <c r="E312" s="184"/>
      <c r="F312" s="184"/>
      <c r="G312" s="307">
        <v>15</v>
      </c>
      <c r="H312" s="68">
        <v>2001321009</v>
      </c>
      <c r="I312" s="79" t="s">
        <v>680</v>
      </c>
      <c r="J312" s="102" t="s">
        <v>6</v>
      </c>
      <c r="K312" s="216"/>
      <c r="L312" s="216"/>
      <c r="M312" s="184"/>
      <c r="N312" s="227"/>
      <c r="O312" s="227"/>
      <c r="P312" s="227"/>
      <c r="Q312" s="227"/>
      <c r="R312" s="209"/>
      <c r="S312" s="209"/>
      <c r="U312" s="281"/>
    </row>
    <row r="313" spans="1:21" ht="18.75" x14ac:dyDescent="0.3">
      <c r="A313" s="285">
        <v>16</v>
      </c>
      <c r="B313" s="99">
        <v>2001321035</v>
      </c>
      <c r="C313" s="100" t="s">
        <v>661</v>
      </c>
      <c r="D313" s="101" t="s">
        <v>6</v>
      </c>
      <c r="E313" s="184"/>
      <c r="F313" s="184"/>
      <c r="G313" s="307">
        <v>16</v>
      </c>
      <c r="H313" s="68">
        <v>2001321012</v>
      </c>
      <c r="I313" s="79" t="s">
        <v>681</v>
      </c>
      <c r="J313" s="102" t="s">
        <v>6</v>
      </c>
      <c r="K313" s="216"/>
      <c r="L313" s="216"/>
      <c r="M313" s="184"/>
      <c r="N313" s="227"/>
      <c r="O313" s="227"/>
      <c r="P313" s="227"/>
      <c r="Q313" s="227"/>
      <c r="R313" s="209"/>
      <c r="S313" s="209"/>
      <c r="U313" s="281"/>
    </row>
    <row r="314" spans="1:21" ht="18.75" x14ac:dyDescent="0.3">
      <c r="A314" s="285">
        <v>17</v>
      </c>
      <c r="B314" s="99">
        <v>2001321046</v>
      </c>
      <c r="C314" s="100" t="s">
        <v>662</v>
      </c>
      <c r="D314" s="101" t="s">
        <v>6</v>
      </c>
      <c r="E314" s="184"/>
      <c r="F314" s="184"/>
      <c r="G314" s="307">
        <v>17</v>
      </c>
      <c r="H314" s="68">
        <v>2001321037</v>
      </c>
      <c r="I314" s="79" t="s">
        <v>682</v>
      </c>
      <c r="J314" s="102" t="s">
        <v>6</v>
      </c>
      <c r="K314" s="216"/>
      <c r="L314" s="216"/>
      <c r="M314" s="184"/>
      <c r="N314" s="227"/>
      <c r="O314" s="227"/>
      <c r="P314" s="227"/>
      <c r="Q314" s="227"/>
      <c r="R314" s="209"/>
      <c r="S314" s="209"/>
      <c r="U314" s="281"/>
    </row>
    <row r="315" spans="1:21" ht="18.75" x14ac:dyDescent="0.3">
      <c r="A315" s="285">
        <v>18</v>
      </c>
      <c r="B315" s="68">
        <v>2001321004</v>
      </c>
      <c r="C315" s="79" t="s">
        <v>663</v>
      </c>
      <c r="D315" s="101" t="s">
        <v>6</v>
      </c>
      <c r="E315" s="184"/>
      <c r="F315" s="184"/>
      <c r="G315" s="307">
        <v>18</v>
      </c>
      <c r="H315" s="68">
        <v>2001321040</v>
      </c>
      <c r="I315" s="79" t="s">
        <v>683</v>
      </c>
      <c r="J315" s="102" t="s">
        <v>5</v>
      </c>
      <c r="K315" s="216"/>
      <c r="L315" s="216"/>
      <c r="M315" s="184"/>
      <c r="N315" s="227"/>
      <c r="O315" s="227"/>
      <c r="P315" s="227"/>
      <c r="Q315" s="227"/>
      <c r="R315" s="209"/>
      <c r="S315" s="209"/>
      <c r="U315" s="227"/>
    </row>
    <row r="316" spans="1:21" ht="18.75" x14ac:dyDescent="0.3">
      <c r="A316" s="285">
        <v>19</v>
      </c>
      <c r="B316" s="99">
        <v>2001321032</v>
      </c>
      <c r="C316" s="100" t="s">
        <v>664</v>
      </c>
      <c r="D316" s="101" t="s">
        <v>5</v>
      </c>
      <c r="E316" s="184"/>
      <c r="F316" s="184"/>
      <c r="G316" s="307">
        <v>19</v>
      </c>
      <c r="H316" s="68">
        <v>2001321033</v>
      </c>
      <c r="I316" s="79" t="s">
        <v>684</v>
      </c>
      <c r="J316" s="102" t="s">
        <v>5</v>
      </c>
      <c r="K316" s="216"/>
      <c r="L316" s="216"/>
      <c r="M316" s="184"/>
      <c r="N316" s="227"/>
      <c r="O316" s="227"/>
      <c r="P316" s="227"/>
      <c r="Q316" s="227"/>
      <c r="R316" s="209"/>
      <c r="S316" s="209"/>
      <c r="U316" s="227"/>
    </row>
    <row r="317" spans="1:21" ht="18.75" x14ac:dyDescent="0.3">
      <c r="A317" s="285">
        <v>20</v>
      </c>
      <c r="B317" s="75">
        <v>2001321011</v>
      </c>
      <c r="C317" s="76" t="s">
        <v>665</v>
      </c>
      <c r="D317" s="101" t="s">
        <v>6</v>
      </c>
      <c r="E317" s="184"/>
      <c r="F317" s="184"/>
      <c r="G317" s="307">
        <v>20</v>
      </c>
      <c r="H317" s="68">
        <v>2001321007</v>
      </c>
      <c r="I317" s="79" t="s">
        <v>685</v>
      </c>
      <c r="J317" s="102" t="s">
        <v>5</v>
      </c>
      <c r="K317" s="216"/>
      <c r="L317" s="216"/>
      <c r="M317" s="184"/>
      <c r="N317" s="227"/>
      <c r="O317" s="227"/>
      <c r="P317" s="227"/>
      <c r="Q317" s="227"/>
      <c r="R317" s="209"/>
      <c r="S317" s="209"/>
      <c r="U317" s="227"/>
    </row>
    <row r="318" spans="1:21" ht="18.75" x14ac:dyDescent="0.3">
      <c r="A318" s="285">
        <v>21</v>
      </c>
      <c r="B318" s="95">
        <v>2001321038</v>
      </c>
      <c r="C318" s="96" t="s">
        <v>666</v>
      </c>
      <c r="D318" s="101" t="s">
        <v>6</v>
      </c>
      <c r="E318" s="184"/>
      <c r="F318" s="184"/>
      <c r="G318" s="307"/>
      <c r="H318" s="68"/>
      <c r="I318" s="79"/>
      <c r="J318" s="102"/>
      <c r="K318" s="216"/>
      <c r="L318" s="216"/>
      <c r="M318" s="184"/>
      <c r="N318" s="227"/>
      <c r="O318" s="227"/>
      <c r="P318" s="227"/>
      <c r="Q318" s="227"/>
      <c r="R318" s="430"/>
      <c r="S318" s="430"/>
      <c r="U318" s="227"/>
    </row>
    <row r="319" spans="1:21" ht="18.75" x14ac:dyDescent="0.3">
      <c r="A319" s="307"/>
      <c r="B319" s="112"/>
      <c r="C319" s="79"/>
      <c r="D319" s="102"/>
      <c r="G319" s="307"/>
      <c r="H319" s="68"/>
      <c r="I319" s="79"/>
      <c r="J319" s="102"/>
      <c r="K319" s="216"/>
      <c r="L319" s="216"/>
      <c r="M319" s="184"/>
      <c r="N319" s="227"/>
      <c r="O319" s="227"/>
      <c r="P319" s="227"/>
      <c r="Q319" s="227"/>
      <c r="R319" s="430"/>
      <c r="S319" s="430"/>
      <c r="U319" s="227"/>
    </row>
    <row r="320" spans="1:21" ht="18.75" x14ac:dyDescent="0.3">
      <c r="A320" s="285"/>
      <c r="B320" s="112"/>
      <c r="C320" s="79"/>
      <c r="D320" s="102"/>
      <c r="G320" s="306"/>
      <c r="H320" s="910"/>
      <c r="I320" s="79"/>
      <c r="J320" s="78"/>
      <c r="K320" s="216"/>
      <c r="L320" s="216"/>
      <c r="M320" s="184"/>
      <c r="N320" s="227"/>
      <c r="O320" s="227"/>
      <c r="P320" s="227"/>
      <c r="Q320" s="227"/>
      <c r="R320" s="430"/>
      <c r="S320" s="430"/>
      <c r="U320" s="227"/>
    </row>
    <row r="321" spans="1:24" ht="18.75" x14ac:dyDescent="0.3">
      <c r="A321" s="307"/>
      <c r="B321" s="910"/>
      <c r="C321" s="76"/>
      <c r="D321" s="78"/>
      <c r="G321" s="307"/>
      <c r="H321" s="910"/>
      <c r="I321" s="76"/>
      <c r="J321" s="78"/>
      <c r="K321" s="441"/>
      <c r="L321" s="441"/>
      <c r="M321" s="184"/>
      <c r="N321" s="227"/>
      <c r="O321" s="227"/>
      <c r="P321" s="227"/>
      <c r="Q321" s="227"/>
      <c r="R321" s="430"/>
      <c r="S321" s="430"/>
      <c r="U321" s="227"/>
    </row>
    <row r="322" spans="1:24" ht="15.75" thickBot="1" x14ac:dyDescent="0.25">
      <c r="A322" s="442"/>
      <c r="B322" s="913"/>
      <c r="C322" s="914"/>
      <c r="D322" s="915"/>
      <c r="G322" s="442"/>
      <c r="H322" s="913"/>
      <c r="I322" s="914"/>
      <c r="J322" s="915"/>
      <c r="K322" s="446"/>
      <c r="L322" s="446"/>
      <c r="M322" s="227"/>
      <c r="N322" s="227"/>
      <c r="O322" s="227"/>
      <c r="P322" s="227"/>
      <c r="Q322" s="227"/>
      <c r="R322" s="432"/>
      <c r="S322" s="432"/>
      <c r="U322" s="227"/>
    </row>
    <row r="323" spans="1:24" x14ac:dyDescent="0.2">
      <c r="A323" s="243"/>
      <c r="B323" s="243"/>
      <c r="C323" s="400"/>
      <c r="D323" s="321"/>
      <c r="G323" s="447"/>
      <c r="I323" s="448"/>
      <c r="J323" s="446"/>
      <c r="M323" s="227"/>
      <c r="N323" s="227"/>
      <c r="O323" s="227"/>
      <c r="P323" s="227"/>
      <c r="Q323" s="227"/>
      <c r="R323" s="243"/>
      <c r="S323" s="243"/>
      <c r="T323" s="227"/>
      <c r="U323" s="227"/>
    </row>
    <row r="324" spans="1:24" x14ac:dyDescent="0.2">
      <c r="A324" s="278"/>
      <c r="B324" s="278"/>
      <c r="C324" s="273" t="s">
        <v>8</v>
      </c>
      <c r="D324" s="183">
        <f>COUNTIF(D298:D322,"L")</f>
        <v>12</v>
      </c>
      <c r="I324" s="274" t="s">
        <v>8</v>
      </c>
      <c r="J324" s="183">
        <f>COUNTIF(J298:J322,"L")</f>
        <v>12</v>
      </c>
      <c r="M324" s="227"/>
      <c r="N324" s="227"/>
      <c r="O324" s="227"/>
      <c r="P324" s="227"/>
      <c r="Q324" s="227"/>
      <c r="R324" s="227"/>
      <c r="S324" s="227"/>
      <c r="T324" s="227"/>
      <c r="U324" s="227"/>
    </row>
    <row r="325" spans="1:24" ht="15.75" thickBot="1" x14ac:dyDescent="0.25">
      <c r="A325" s="278"/>
      <c r="B325" s="278"/>
      <c r="C325" s="273" t="s">
        <v>13</v>
      </c>
      <c r="D325" s="183">
        <f>COUNTIF(D298:D322,"P")</f>
        <v>9</v>
      </c>
      <c r="I325" s="274" t="s">
        <v>13</v>
      </c>
      <c r="J325" s="183">
        <f>COUNTIF(J298:J322,"P")</f>
        <v>8</v>
      </c>
      <c r="K325" s="227"/>
      <c r="L325" s="227"/>
      <c r="M325" s="227"/>
      <c r="N325" s="227"/>
      <c r="O325" s="227"/>
      <c r="P325" s="227"/>
      <c r="Q325" s="227"/>
      <c r="R325" s="227"/>
      <c r="S325" s="227"/>
      <c r="U325" s="227"/>
    </row>
    <row r="326" spans="1:24" x14ac:dyDescent="0.2">
      <c r="C326" s="273"/>
      <c r="D326" s="277">
        <f>SUM(D324:D325)</f>
        <v>21</v>
      </c>
      <c r="I326" s="274"/>
      <c r="J326" s="277">
        <f>SUM(J324:J325)</f>
        <v>20</v>
      </c>
      <c r="N326" s="227"/>
      <c r="O326" s="227"/>
      <c r="P326" s="227"/>
      <c r="Q326" s="227"/>
      <c r="R326" s="227"/>
      <c r="S326" s="227"/>
      <c r="T326" s="227"/>
    </row>
    <row r="327" spans="1:24" x14ac:dyDescent="0.2">
      <c r="A327" s="183" t="s">
        <v>14</v>
      </c>
      <c r="C327" s="227" t="str">
        <f>'Pembimbing Akademik'!$C$20</f>
        <v>Dra. Siti Aisiyah, M.Hum.</v>
      </c>
      <c r="G327" s="183" t="s">
        <v>14</v>
      </c>
      <c r="I327" s="183" t="str">
        <f>'Pembimbing Akademik'!$C$21</f>
        <v>Mursid, S.T., M.Eng.</v>
      </c>
      <c r="K327" s="227"/>
      <c r="L327" s="227"/>
      <c r="N327" s="227"/>
      <c r="O327" s="227"/>
      <c r="P327" s="227"/>
      <c r="Q327" s="227"/>
      <c r="R327" s="227"/>
      <c r="S327" s="227"/>
    </row>
    <row r="328" spans="1:24" x14ac:dyDescent="0.2">
      <c r="A328" s="243"/>
      <c r="B328" s="317"/>
      <c r="C328" s="413"/>
      <c r="D328" s="227"/>
      <c r="I328" s="413"/>
      <c r="J328" s="227"/>
      <c r="N328" s="227"/>
      <c r="O328" s="227"/>
      <c r="P328" s="227"/>
      <c r="Q328" s="227"/>
      <c r="R328" s="227"/>
      <c r="S328" s="227"/>
    </row>
    <row r="329" spans="1:24" ht="18" x14ac:dyDescent="0.25">
      <c r="H329" s="449"/>
      <c r="K329" s="450"/>
      <c r="L329" s="450"/>
      <c r="N329" s="227"/>
      <c r="O329" s="227"/>
      <c r="P329" s="227"/>
      <c r="Q329" s="227"/>
    </row>
    <row r="330" spans="1:24" ht="18" x14ac:dyDescent="0.25">
      <c r="A330" s="451"/>
      <c r="B330" s="449"/>
      <c r="C330" s="452"/>
      <c r="D330" s="449"/>
      <c r="E330" s="449"/>
      <c r="F330" s="449"/>
      <c r="G330" s="449"/>
      <c r="H330" s="449"/>
      <c r="I330" s="453"/>
      <c r="J330" s="450"/>
      <c r="K330" s="450"/>
      <c r="L330" s="450"/>
      <c r="M330" s="450"/>
      <c r="N330" s="227"/>
      <c r="O330" s="227"/>
      <c r="P330" s="227"/>
      <c r="Q330" s="227"/>
      <c r="R330" s="450"/>
      <c r="S330" s="450"/>
      <c r="T330" s="450"/>
      <c r="U330" s="450"/>
      <c r="V330" s="450"/>
      <c r="W330" s="450"/>
      <c r="X330" s="450"/>
    </row>
    <row r="331" spans="1:24" ht="18" hidden="1" x14ac:dyDescent="0.25">
      <c r="A331" s="451" t="s">
        <v>873</v>
      </c>
      <c r="B331" s="449"/>
      <c r="C331" s="452"/>
      <c r="D331" s="449"/>
      <c r="E331" s="449"/>
      <c r="F331" s="449"/>
      <c r="G331" s="449"/>
      <c r="H331" s="449"/>
      <c r="I331" s="453"/>
      <c r="J331" s="450"/>
      <c r="K331" s="450"/>
      <c r="L331" s="450"/>
      <c r="M331" s="450"/>
      <c r="N331" s="227"/>
      <c r="O331" s="227"/>
      <c r="P331" s="227"/>
      <c r="Q331" s="227"/>
      <c r="R331" s="450"/>
      <c r="S331" s="450"/>
      <c r="T331" s="450"/>
      <c r="U331" s="450"/>
      <c r="V331" s="450"/>
      <c r="W331" s="450"/>
      <c r="X331" s="450"/>
    </row>
    <row r="332" spans="1:24" ht="18" hidden="1" x14ac:dyDescent="0.25">
      <c r="A332" s="451" t="s">
        <v>9</v>
      </c>
      <c r="B332" s="449"/>
      <c r="C332" s="452"/>
      <c r="D332" s="449"/>
      <c r="E332" s="449"/>
      <c r="F332" s="449"/>
      <c r="G332" s="449"/>
      <c r="H332" s="450"/>
      <c r="I332" s="453"/>
      <c r="J332" s="450"/>
      <c r="K332" s="450"/>
      <c r="L332" s="450"/>
      <c r="M332" s="450"/>
      <c r="N332" s="227"/>
      <c r="O332" s="227"/>
      <c r="P332" s="227"/>
      <c r="Q332" s="227"/>
      <c r="R332" s="450"/>
      <c r="S332" s="450"/>
      <c r="T332" s="450"/>
      <c r="U332" s="450"/>
      <c r="V332" s="450"/>
      <c r="W332" s="450"/>
      <c r="X332" s="450"/>
    </row>
    <row r="333" spans="1:24" ht="15.75" hidden="1" x14ac:dyDescent="0.25">
      <c r="A333" s="450"/>
      <c r="B333" s="450"/>
      <c r="C333" s="454"/>
      <c r="D333" s="450"/>
      <c r="E333" s="450"/>
      <c r="F333" s="450"/>
      <c r="G333" s="450"/>
      <c r="H333" s="187"/>
      <c r="I333" s="450"/>
      <c r="J333" s="450"/>
      <c r="K333" s="187"/>
      <c r="L333" s="187"/>
      <c r="M333" s="450"/>
      <c r="N333" s="227"/>
      <c r="O333" s="227"/>
      <c r="P333" s="227"/>
      <c r="Q333" s="227"/>
      <c r="R333" s="450"/>
      <c r="S333" s="450"/>
      <c r="T333" s="450"/>
      <c r="U333" s="450"/>
      <c r="V333" s="450"/>
      <c r="W333" s="450"/>
      <c r="X333" s="450"/>
    </row>
    <row r="334" spans="1:24" ht="16.5" hidden="1" thickBot="1" x14ac:dyDescent="0.3">
      <c r="A334" s="186" t="s">
        <v>489</v>
      </c>
      <c r="B334" s="186"/>
      <c r="C334" s="187"/>
      <c r="D334" s="186"/>
      <c r="E334" s="186"/>
      <c r="F334" s="186"/>
      <c r="G334" s="186" t="s">
        <v>490</v>
      </c>
      <c r="H334" s="200"/>
      <c r="I334" s="187"/>
      <c r="J334" s="187"/>
      <c r="K334" s="200"/>
      <c r="L334" s="200"/>
      <c r="M334" s="186"/>
      <c r="N334" s="186" t="s">
        <v>491</v>
      </c>
      <c r="O334" s="186"/>
      <c r="P334" s="186"/>
      <c r="Q334" s="186"/>
      <c r="R334" s="186"/>
      <c r="S334" s="186"/>
      <c r="T334" s="455"/>
      <c r="U334" s="456"/>
      <c r="V334" s="456"/>
      <c r="W334" s="456"/>
      <c r="X334" s="456"/>
    </row>
    <row r="335" spans="1:24" ht="16.5" hidden="1" thickBot="1" x14ac:dyDescent="0.3">
      <c r="A335" s="282" t="s">
        <v>1</v>
      </c>
      <c r="B335" s="283" t="s">
        <v>2</v>
      </c>
      <c r="C335" s="283" t="s">
        <v>3</v>
      </c>
      <c r="D335" s="284" t="s">
        <v>4</v>
      </c>
      <c r="E335" s="186"/>
      <c r="F335" s="186"/>
      <c r="G335" s="363" t="s">
        <v>10</v>
      </c>
      <c r="H335" s="282" t="s">
        <v>2</v>
      </c>
      <c r="I335" s="283" t="s">
        <v>3</v>
      </c>
      <c r="J335" s="284" t="s">
        <v>4</v>
      </c>
      <c r="K335" s="200"/>
      <c r="L335" s="200"/>
      <c r="M335" s="186"/>
      <c r="N335" s="282" t="s">
        <v>1</v>
      </c>
      <c r="O335" s="283" t="s">
        <v>2</v>
      </c>
      <c r="P335" s="283" t="s">
        <v>3</v>
      </c>
      <c r="Q335" s="284" t="s">
        <v>4</v>
      </c>
      <c r="R335" s="200"/>
      <c r="S335" s="200"/>
      <c r="T335" s="456"/>
      <c r="U335" s="457"/>
      <c r="V335" s="457"/>
      <c r="W335" s="457"/>
      <c r="X335" s="457"/>
    </row>
    <row r="336" spans="1:24" ht="18.75" hidden="1" x14ac:dyDescent="0.3">
      <c r="A336" s="238"/>
      <c r="B336" s="239"/>
      <c r="C336" s="239"/>
      <c r="D336" s="240"/>
      <c r="E336" s="186"/>
      <c r="F336" s="186"/>
      <c r="G336" s="437"/>
      <c r="H336" s="458"/>
      <c r="I336" s="459"/>
      <c r="J336" s="460"/>
      <c r="K336" s="430"/>
      <c r="L336" s="430"/>
      <c r="M336" s="227"/>
      <c r="N336" s="461"/>
      <c r="O336" s="462"/>
      <c r="P336" s="462"/>
      <c r="Q336" s="463"/>
      <c r="R336" s="243"/>
      <c r="S336" s="243"/>
      <c r="T336" s="456"/>
      <c r="U336" s="464"/>
      <c r="V336" s="457"/>
      <c r="W336" s="457"/>
      <c r="X336" s="457"/>
    </row>
    <row r="337" spans="1:25" ht="18.75" hidden="1" x14ac:dyDescent="0.3">
      <c r="A337" s="285">
        <v>1</v>
      </c>
      <c r="B337" s="204">
        <v>1801321045</v>
      </c>
      <c r="C337" s="219" t="s">
        <v>420</v>
      </c>
      <c r="D337" s="246" t="s">
        <v>5</v>
      </c>
      <c r="G337" s="285">
        <v>1</v>
      </c>
      <c r="H337" s="204">
        <v>1801321032</v>
      </c>
      <c r="I337" s="219" t="s">
        <v>439</v>
      </c>
      <c r="J337" s="246" t="s">
        <v>5</v>
      </c>
      <c r="K337" s="209"/>
      <c r="L337" s="209"/>
      <c r="N337" s="465"/>
      <c r="O337" s="466"/>
      <c r="P337" s="467"/>
      <c r="Q337" s="468"/>
      <c r="R337" s="209"/>
      <c r="S337" s="209"/>
      <c r="T337" s="450"/>
      <c r="U337" s="464"/>
      <c r="V337" s="469"/>
      <c r="W337" s="470"/>
      <c r="X337" s="471"/>
    </row>
    <row r="338" spans="1:25" ht="18.75" hidden="1" x14ac:dyDescent="0.3">
      <c r="A338" s="307">
        <v>2</v>
      </c>
      <c r="B338" s="204">
        <v>1801321029</v>
      </c>
      <c r="C338" s="219" t="s">
        <v>421</v>
      </c>
      <c r="D338" s="246" t="s">
        <v>5</v>
      </c>
      <c r="G338" s="285">
        <v>2</v>
      </c>
      <c r="H338" s="204">
        <v>1801321043</v>
      </c>
      <c r="I338" s="219" t="s">
        <v>440</v>
      </c>
      <c r="J338" s="246" t="s">
        <v>5</v>
      </c>
      <c r="K338" s="209"/>
      <c r="L338" s="209"/>
      <c r="N338" s="465"/>
      <c r="O338" s="466"/>
      <c r="P338" s="467"/>
      <c r="Q338" s="468"/>
      <c r="R338" s="209"/>
      <c r="S338" s="209"/>
      <c r="T338" s="450"/>
      <c r="U338" s="464"/>
      <c r="V338" s="469"/>
      <c r="W338" s="470"/>
      <c r="X338" s="471"/>
    </row>
    <row r="339" spans="1:25" ht="18.75" hidden="1" x14ac:dyDescent="0.3">
      <c r="A339" s="307">
        <v>3</v>
      </c>
      <c r="B339" s="204">
        <v>1801321018</v>
      </c>
      <c r="C339" s="219" t="s">
        <v>422</v>
      </c>
      <c r="D339" s="246" t="s">
        <v>5</v>
      </c>
      <c r="G339" s="285">
        <v>3</v>
      </c>
      <c r="H339" s="204">
        <v>1801321038</v>
      </c>
      <c r="I339" s="219" t="s">
        <v>441</v>
      </c>
      <c r="J339" s="246" t="s">
        <v>5</v>
      </c>
      <c r="K339" s="209"/>
      <c r="L339" s="209"/>
      <c r="N339" s="465"/>
      <c r="O339" s="472"/>
      <c r="P339" s="473"/>
      <c r="Q339" s="474"/>
      <c r="R339" s="209"/>
      <c r="S339" s="209"/>
      <c r="T339" s="450"/>
      <c r="U339" s="464"/>
      <c r="V339" s="475"/>
      <c r="W339" s="476"/>
      <c r="X339" s="471"/>
    </row>
    <row r="340" spans="1:25" ht="18.75" hidden="1" x14ac:dyDescent="0.3">
      <c r="A340" s="307">
        <v>4</v>
      </c>
      <c r="B340" s="204">
        <v>1801321033</v>
      </c>
      <c r="C340" s="219" t="s">
        <v>423</v>
      </c>
      <c r="D340" s="246" t="s">
        <v>5</v>
      </c>
      <c r="G340" s="307">
        <v>4</v>
      </c>
      <c r="H340" s="204">
        <v>1801321039</v>
      </c>
      <c r="I340" s="219" t="s">
        <v>442</v>
      </c>
      <c r="J340" s="246" t="s">
        <v>6</v>
      </c>
      <c r="K340" s="216"/>
      <c r="L340" s="216"/>
      <c r="N340" s="465"/>
      <c r="O340" s="466"/>
      <c r="P340" s="467"/>
      <c r="Q340" s="468"/>
      <c r="R340" s="209"/>
      <c r="S340" s="209"/>
      <c r="T340" s="450"/>
      <c r="U340" s="464"/>
      <c r="V340" s="469"/>
      <c r="W340" s="470"/>
      <c r="X340" s="471"/>
    </row>
    <row r="341" spans="1:25" ht="18.75" hidden="1" x14ac:dyDescent="0.3">
      <c r="A341" s="307">
        <v>5</v>
      </c>
      <c r="B341" s="204">
        <v>1801321050</v>
      </c>
      <c r="C341" s="219" t="s">
        <v>424</v>
      </c>
      <c r="D341" s="246" t="s">
        <v>5</v>
      </c>
      <c r="G341" s="285">
        <v>5</v>
      </c>
      <c r="H341" s="204">
        <v>1801321035</v>
      </c>
      <c r="I341" s="219" t="s">
        <v>443</v>
      </c>
      <c r="J341" s="246" t="s">
        <v>5</v>
      </c>
      <c r="K341" s="209"/>
      <c r="L341" s="209"/>
      <c r="N341" s="465"/>
      <c r="O341" s="466"/>
      <c r="P341" s="467"/>
      <c r="Q341" s="468"/>
      <c r="R341" s="209"/>
      <c r="S341" s="209"/>
      <c r="T341" s="450"/>
      <c r="U341" s="464"/>
      <c r="V341" s="475"/>
      <c r="W341" s="476"/>
      <c r="X341" s="471"/>
    </row>
    <row r="342" spans="1:25" ht="18.75" hidden="1" x14ac:dyDescent="0.3">
      <c r="A342" s="307">
        <v>6</v>
      </c>
      <c r="B342" s="204">
        <v>1801321037</v>
      </c>
      <c r="C342" s="219" t="s">
        <v>425</v>
      </c>
      <c r="D342" s="246" t="s">
        <v>5</v>
      </c>
      <c r="G342" s="285">
        <v>6</v>
      </c>
      <c r="H342" s="204">
        <v>1801321015</v>
      </c>
      <c r="I342" s="219" t="s">
        <v>444</v>
      </c>
      <c r="J342" s="246" t="s">
        <v>6</v>
      </c>
      <c r="K342" s="209"/>
      <c r="L342" s="209"/>
      <c r="N342" s="465"/>
      <c r="O342" s="466"/>
      <c r="P342" s="467"/>
      <c r="Q342" s="468"/>
      <c r="R342" s="209"/>
      <c r="S342" s="209"/>
      <c r="T342" s="450"/>
      <c r="U342" s="464"/>
      <c r="V342" s="469"/>
      <c r="W342" s="470"/>
      <c r="X342" s="471"/>
    </row>
    <row r="343" spans="1:25" ht="18.75" hidden="1" x14ac:dyDescent="0.3">
      <c r="A343" s="307">
        <v>7</v>
      </c>
      <c r="B343" s="204">
        <v>1801321044</v>
      </c>
      <c r="C343" s="219" t="s">
        <v>426</v>
      </c>
      <c r="D343" s="246" t="s">
        <v>6</v>
      </c>
      <c r="G343" s="285">
        <v>7</v>
      </c>
      <c r="H343" s="204">
        <v>1801321031</v>
      </c>
      <c r="I343" s="219" t="s">
        <v>445</v>
      </c>
      <c r="J343" s="246" t="s">
        <v>5</v>
      </c>
      <c r="K343" s="209"/>
      <c r="L343" s="209"/>
      <c r="N343" s="465"/>
      <c r="O343" s="466"/>
      <c r="P343" s="467"/>
      <c r="Q343" s="468"/>
      <c r="R343" s="209"/>
      <c r="S343" s="209"/>
      <c r="T343" s="450"/>
      <c r="U343" s="464"/>
      <c r="V343" s="475"/>
      <c r="W343" s="476"/>
      <c r="X343" s="471"/>
    </row>
    <row r="344" spans="1:25" ht="18.75" hidden="1" x14ac:dyDescent="0.3">
      <c r="A344" s="307">
        <v>8</v>
      </c>
      <c r="B344" s="204">
        <v>1801321046</v>
      </c>
      <c r="C344" s="219" t="s">
        <v>427</v>
      </c>
      <c r="D344" s="246" t="s">
        <v>6</v>
      </c>
      <c r="G344" s="285">
        <v>8</v>
      </c>
      <c r="H344" s="204">
        <v>1801321047</v>
      </c>
      <c r="I344" s="219" t="s">
        <v>446</v>
      </c>
      <c r="J344" s="246" t="s">
        <v>6</v>
      </c>
      <c r="K344" s="209"/>
      <c r="L344" s="209"/>
      <c r="N344" s="465"/>
      <c r="O344" s="466"/>
      <c r="P344" s="467"/>
      <c r="Q344" s="468"/>
      <c r="R344" s="209"/>
      <c r="S344" s="209"/>
      <c r="T344" s="450"/>
      <c r="U344" s="464"/>
      <c r="V344" s="469"/>
      <c r="W344" s="470"/>
      <c r="X344" s="471"/>
    </row>
    <row r="345" spans="1:25" ht="18.75" hidden="1" x14ac:dyDescent="0.3">
      <c r="A345" s="307">
        <v>9</v>
      </c>
      <c r="B345" s="204">
        <v>1801321014</v>
      </c>
      <c r="C345" s="219" t="s">
        <v>428</v>
      </c>
      <c r="D345" s="246" t="s">
        <v>6</v>
      </c>
      <c r="G345" s="285">
        <v>9</v>
      </c>
      <c r="H345" s="393">
        <v>1801321008</v>
      </c>
      <c r="I345" s="394" t="s">
        <v>447</v>
      </c>
      <c r="J345" s="246" t="s">
        <v>6</v>
      </c>
      <c r="K345" s="209"/>
      <c r="L345" s="209"/>
      <c r="N345" s="465"/>
      <c r="O345" s="466"/>
      <c r="P345" s="467"/>
      <c r="Q345" s="468"/>
      <c r="R345" s="209"/>
      <c r="S345" s="209"/>
      <c r="T345" s="450"/>
      <c r="U345" s="464"/>
      <c r="V345" s="475"/>
      <c r="W345" s="476"/>
      <c r="X345" s="471"/>
    </row>
    <row r="346" spans="1:25" ht="18.75" hidden="1" x14ac:dyDescent="0.3">
      <c r="A346" s="307">
        <v>10</v>
      </c>
      <c r="B346" s="204">
        <v>1801321027</v>
      </c>
      <c r="C346" s="219" t="s">
        <v>429</v>
      </c>
      <c r="D346" s="246" t="s">
        <v>6</v>
      </c>
      <c r="G346" s="285">
        <v>10</v>
      </c>
      <c r="H346" s="204">
        <v>1801321011</v>
      </c>
      <c r="I346" s="219" t="s">
        <v>448</v>
      </c>
      <c r="J346" s="246" t="s">
        <v>5</v>
      </c>
      <c r="K346" s="209"/>
      <c r="L346" s="209"/>
      <c r="N346" s="465"/>
      <c r="O346" s="472"/>
      <c r="P346" s="473"/>
      <c r="Q346" s="474"/>
      <c r="R346" s="209"/>
      <c r="S346" s="209"/>
      <c r="T346" s="450"/>
      <c r="U346" s="464"/>
      <c r="V346" s="469"/>
      <c r="W346" s="470"/>
      <c r="X346" s="471"/>
    </row>
    <row r="347" spans="1:25" ht="18.75" hidden="1" x14ac:dyDescent="0.3">
      <c r="A347" s="307">
        <v>11</v>
      </c>
      <c r="B347" s="204">
        <v>1801321013</v>
      </c>
      <c r="C347" s="219" t="s">
        <v>430</v>
      </c>
      <c r="D347" s="246" t="s">
        <v>5</v>
      </c>
      <c r="G347" s="285">
        <v>11</v>
      </c>
      <c r="H347" s="393">
        <v>1801321003</v>
      </c>
      <c r="I347" s="394" t="s">
        <v>449</v>
      </c>
      <c r="J347" s="246" t="s">
        <v>5</v>
      </c>
      <c r="K347" s="209"/>
      <c r="L347" s="209"/>
      <c r="N347" s="465"/>
      <c r="O347" s="472"/>
      <c r="P347" s="473"/>
      <c r="Q347" s="474"/>
      <c r="R347" s="209"/>
      <c r="S347" s="209"/>
      <c r="T347" s="450"/>
      <c r="U347" s="464"/>
      <c r="V347" s="475"/>
      <c r="W347" s="476"/>
      <c r="X347" s="471"/>
    </row>
    <row r="348" spans="1:25" ht="18.75" hidden="1" x14ac:dyDescent="0.3">
      <c r="A348" s="285">
        <v>12</v>
      </c>
      <c r="B348" s="204">
        <v>1801321012</v>
      </c>
      <c r="C348" s="219" t="s">
        <v>431</v>
      </c>
      <c r="D348" s="246" t="s">
        <v>5</v>
      </c>
      <c r="G348" s="285">
        <v>12</v>
      </c>
      <c r="H348" s="204">
        <v>1801321048</v>
      </c>
      <c r="I348" s="219" t="s">
        <v>450</v>
      </c>
      <c r="J348" s="246" t="s">
        <v>5</v>
      </c>
      <c r="K348" s="209"/>
      <c r="L348" s="209"/>
      <c r="N348" s="465"/>
      <c r="O348" s="466"/>
      <c r="P348" s="467"/>
      <c r="Q348" s="468"/>
      <c r="R348" s="209"/>
      <c r="S348" s="209"/>
      <c r="T348" s="450"/>
      <c r="U348" s="464"/>
      <c r="V348" s="469"/>
      <c r="W348" s="470"/>
      <c r="X348" s="471"/>
    </row>
    <row r="349" spans="1:25" ht="18.75" hidden="1" x14ac:dyDescent="0.3">
      <c r="A349" s="285">
        <v>13</v>
      </c>
      <c r="B349" s="393">
        <v>1801321004</v>
      </c>
      <c r="C349" s="394" t="s">
        <v>432</v>
      </c>
      <c r="D349" s="246" t="s">
        <v>5</v>
      </c>
      <c r="G349" s="307">
        <v>13</v>
      </c>
      <c r="H349" s="204">
        <v>1801321040</v>
      </c>
      <c r="I349" s="219" t="s">
        <v>451</v>
      </c>
      <c r="J349" s="246" t="s">
        <v>5</v>
      </c>
      <c r="K349" s="209"/>
      <c r="L349" s="209"/>
      <c r="N349" s="465"/>
      <c r="O349" s="472"/>
      <c r="P349" s="473"/>
      <c r="Q349" s="474"/>
      <c r="R349" s="209"/>
      <c r="S349" s="209"/>
      <c r="T349" s="450"/>
      <c r="U349" s="464"/>
      <c r="V349" s="469"/>
      <c r="W349" s="470"/>
      <c r="X349" s="471"/>
      <c r="Y349" s="477"/>
    </row>
    <row r="350" spans="1:25" ht="18.75" hidden="1" x14ac:dyDescent="0.3">
      <c r="A350" s="285">
        <v>14</v>
      </c>
      <c r="B350" s="220">
        <v>1801321010</v>
      </c>
      <c r="C350" s="221" t="s">
        <v>433</v>
      </c>
      <c r="D350" s="224" t="s">
        <v>5</v>
      </c>
      <c r="G350" s="285">
        <v>14</v>
      </c>
      <c r="H350" s="204">
        <v>1801321051</v>
      </c>
      <c r="I350" s="219" t="s">
        <v>452</v>
      </c>
      <c r="J350" s="246" t="s">
        <v>6</v>
      </c>
      <c r="K350" s="209"/>
      <c r="L350" s="209"/>
      <c r="N350" s="465"/>
      <c r="O350" s="466"/>
      <c r="P350" s="467"/>
      <c r="Q350" s="468"/>
      <c r="R350" s="209"/>
      <c r="S350" s="209"/>
      <c r="T350" s="450"/>
      <c r="U350" s="464"/>
      <c r="V350" s="469"/>
      <c r="W350" s="470"/>
      <c r="X350" s="471"/>
    </row>
    <row r="351" spans="1:25" ht="18.75" hidden="1" x14ac:dyDescent="0.3">
      <c r="A351" s="285">
        <v>15</v>
      </c>
      <c r="B351" s="478">
        <v>1801321009</v>
      </c>
      <c r="C351" s="479" t="s">
        <v>434</v>
      </c>
      <c r="D351" s="224" t="s">
        <v>6</v>
      </c>
      <c r="G351" s="480">
        <v>15</v>
      </c>
      <c r="H351" s="204">
        <v>1801321041</v>
      </c>
      <c r="I351" s="219" t="s">
        <v>453</v>
      </c>
      <c r="J351" s="246" t="s">
        <v>5</v>
      </c>
      <c r="K351" s="481"/>
      <c r="L351" s="481"/>
      <c r="N351" s="465"/>
      <c r="O351" s="466"/>
      <c r="P351" s="467"/>
      <c r="Q351" s="468"/>
      <c r="R351" s="209"/>
      <c r="S351" s="209"/>
      <c r="T351" s="450"/>
      <c r="U351" s="464"/>
      <c r="V351" s="469"/>
      <c r="W351" s="470"/>
      <c r="X351" s="471"/>
    </row>
    <row r="352" spans="1:25" ht="18.75" hidden="1" x14ac:dyDescent="0.3">
      <c r="A352" s="285">
        <v>16</v>
      </c>
      <c r="B352" s="478">
        <v>1801321001</v>
      </c>
      <c r="C352" s="479" t="s">
        <v>435</v>
      </c>
      <c r="D352" s="224" t="s">
        <v>5</v>
      </c>
      <c r="G352" s="307">
        <v>16</v>
      </c>
      <c r="H352" s="393">
        <v>1801321005</v>
      </c>
      <c r="I352" s="394" t="s">
        <v>454</v>
      </c>
      <c r="J352" s="246" t="s">
        <v>6</v>
      </c>
      <c r="K352" s="209"/>
      <c r="L352" s="209"/>
      <c r="N352" s="465"/>
      <c r="O352" s="466"/>
      <c r="P352" s="467"/>
      <c r="Q352" s="468"/>
      <c r="R352" s="209"/>
      <c r="S352" s="209"/>
      <c r="T352" s="450"/>
      <c r="U352" s="464"/>
      <c r="V352" s="475"/>
      <c r="W352" s="476"/>
      <c r="X352" s="471"/>
      <c r="Y352" s="477"/>
    </row>
    <row r="353" spans="1:24" ht="18.75" hidden="1" x14ac:dyDescent="0.3">
      <c r="A353" s="285">
        <v>17</v>
      </c>
      <c r="B353" s="204">
        <v>1801321022</v>
      </c>
      <c r="C353" s="219" t="s">
        <v>436</v>
      </c>
      <c r="D353" s="246" t="s">
        <v>5</v>
      </c>
      <c r="E353" s="184"/>
      <c r="G353" s="307">
        <v>17</v>
      </c>
      <c r="H353" s="220">
        <v>1801321016</v>
      </c>
      <c r="I353" s="221" t="s">
        <v>455</v>
      </c>
      <c r="J353" s="224" t="s">
        <v>6</v>
      </c>
      <c r="K353" s="216"/>
      <c r="L353" s="216"/>
      <c r="N353" s="482"/>
      <c r="O353" s="466"/>
      <c r="P353" s="467"/>
      <c r="Q353" s="468"/>
      <c r="R353" s="209"/>
      <c r="S353" s="209"/>
      <c r="T353" s="450"/>
      <c r="U353" s="464"/>
      <c r="V353" s="475"/>
      <c r="W353" s="476"/>
      <c r="X353" s="471"/>
    </row>
    <row r="354" spans="1:24" ht="18.75" hidden="1" x14ac:dyDescent="0.3">
      <c r="A354" s="307">
        <v>18</v>
      </c>
      <c r="B354" s="204">
        <v>1801321019</v>
      </c>
      <c r="C354" s="219" t="s">
        <v>437</v>
      </c>
      <c r="D354" s="246" t="s">
        <v>5</v>
      </c>
      <c r="G354" s="307">
        <v>18</v>
      </c>
      <c r="H354" s="220">
        <v>1801321017</v>
      </c>
      <c r="I354" s="221" t="s">
        <v>456</v>
      </c>
      <c r="J354" s="224" t="s">
        <v>6</v>
      </c>
      <c r="K354" s="209"/>
      <c r="L354" s="209"/>
      <c r="N354" s="465"/>
      <c r="O354" s="472"/>
      <c r="P354" s="473"/>
      <c r="Q354" s="474"/>
      <c r="R354" s="209"/>
      <c r="S354" s="209"/>
      <c r="T354" s="450"/>
      <c r="U354" s="464"/>
      <c r="V354" s="475"/>
      <c r="W354" s="476"/>
      <c r="X354" s="471"/>
    </row>
    <row r="355" spans="1:24" ht="18.75" hidden="1" x14ac:dyDescent="0.3">
      <c r="A355" s="285">
        <v>19</v>
      </c>
      <c r="B355" s="393">
        <v>1801321007</v>
      </c>
      <c r="C355" s="394" t="s">
        <v>438</v>
      </c>
      <c r="D355" s="246" t="s">
        <v>6</v>
      </c>
      <c r="G355" s="307">
        <v>19</v>
      </c>
      <c r="H355" s="220">
        <v>1801321020</v>
      </c>
      <c r="I355" s="221" t="s">
        <v>457</v>
      </c>
      <c r="J355" s="224" t="s">
        <v>6</v>
      </c>
      <c r="K355" s="209"/>
      <c r="L355" s="209"/>
      <c r="N355" s="465"/>
      <c r="O355" s="466"/>
      <c r="P355" s="467"/>
      <c r="Q355" s="468"/>
      <c r="R355" s="209"/>
      <c r="S355" s="209"/>
      <c r="T355" s="450"/>
      <c r="U355" s="464"/>
      <c r="V355" s="469"/>
      <c r="W355" s="470"/>
      <c r="X355" s="471"/>
    </row>
    <row r="356" spans="1:24" ht="18.75" hidden="1" x14ac:dyDescent="0.3">
      <c r="A356" s="307">
        <v>20</v>
      </c>
      <c r="B356" s="370"/>
      <c r="C356" s="219"/>
      <c r="D356" s="246"/>
      <c r="G356" s="307">
        <v>20</v>
      </c>
      <c r="H356" s="220">
        <v>1801321036</v>
      </c>
      <c r="I356" s="221" t="s">
        <v>458</v>
      </c>
      <c r="J356" s="224" t="s">
        <v>5</v>
      </c>
      <c r="K356" s="209"/>
      <c r="L356" s="209"/>
      <c r="N356" s="465"/>
      <c r="O356" s="472"/>
      <c r="P356" s="473"/>
      <c r="Q356" s="474"/>
      <c r="R356" s="209"/>
      <c r="S356" s="209"/>
      <c r="T356" s="450"/>
      <c r="U356" s="464"/>
      <c r="V356" s="469"/>
      <c r="W356" s="470"/>
      <c r="X356" s="471"/>
    </row>
    <row r="357" spans="1:24" ht="18.75" hidden="1" x14ac:dyDescent="0.3">
      <c r="A357" s="285">
        <v>21</v>
      </c>
      <c r="B357" s="426"/>
      <c r="C357" s="427"/>
      <c r="D357" s="246"/>
      <c r="G357" s="307">
        <v>21</v>
      </c>
      <c r="H357" s="220">
        <v>1801321025</v>
      </c>
      <c r="I357" s="221" t="s">
        <v>459</v>
      </c>
      <c r="J357" s="224" t="s">
        <v>6</v>
      </c>
      <c r="K357" s="209"/>
      <c r="L357" s="209"/>
      <c r="N357" s="465"/>
      <c r="O357" s="466"/>
      <c r="P357" s="467"/>
      <c r="Q357" s="468"/>
      <c r="R357" s="430"/>
      <c r="S357" s="430"/>
      <c r="T357" s="450"/>
      <c r="U357" s="464"/>
      <c r="V357" s="469"/>
      <c r="W357" s="470"/>
      <c r="X357" s="471"/>
    </row>
    <row r="358" spans="1:24" ht="18.75" hidden="1" x14ac:dyDescent="0.3">
      <c r="A358" s="307">
        <v>22</v>
      </c>
      <c r="B358" s="483"/>
      <c r="C358" s="484"/>
      <c r="D358" s="224"/>
      <c r="G358" s="285"/>
      <c r="H358" s="370"/>
      <c r="I358" s="219"/>
      <c r="J358" s="224"/>
      <c r="K358" s="209"/>
      <c r="L358" s="209"/>
      <c r="N358" s="465"/>
      <c r="O358" s="466"/>
      <c r="P358" s="467"/>
      <c r="Q358" s="468"/>
      <c r="R358" s="430"/>
      <c r="S358" s="430"/>
      <c r="T358" s="450"/>
      <c r="U358" s="464"/>
      <c r="V358" s="469"/>
      <c r="W358" s="470"/>
      <c r="X358" s="471"/>
    </row>
    <row r="359" spans="1:24" ht="18.75" hidden="1" x14ac:dyDescent="0.3">
      <c r="A359" s="285">
        <v>23</v>
      </c>
      <c r="B359" s="483"/>
      <c r="C359" s="484"/>
      <c r="D359" s="224"/>
      <c r="G359" s="306"/>
      <c r="H359" s="428"/>
      <c r="I359" s="219"/>
      <c r="J359" s="224"/>
      <c r="K359" s="209"/>
      <c r="L359" s="209"/>
      <c r="N359" s="465"/>
      <c r="O359" s="472"/>
      <c r="P359" s="473"/>
      <c r="Q359" s="474"/>
      <c r="R359" s="430"/>
      <c r="S359" s="430"/>
      <c r="T359" s="450"/>
      <c r="U359" s="464"/>
      <c r="V359" s="469"/>
      <c r="W359" s="470"/>
      <c r="X359" s="471"/>
    </row>
    <row r="360" spans="1:24" ht="18.75" hidden="1" x14ac:dyDescent="0.3">
      <c r="A360" s="307">
        <v>24</v>
      </c>
      <c r="B360" s="428"/>
      <c r="C360" s="221"/>
      <c r="D360" s="224"/>
      <c r="G360" s="307"/>
      <c r="H360" s="428"/>
      <c r="I360" s="221"/>
      <c r="J360" s="224"/>
      <c r="K360" s="446"/>
      <c r="L360" s="446"/>
      <c r="N360" s="465"/>
      <c r="O360" s="485"/>
      <c r="P360" s="486"/>
      <c r="Q360" s="487"/>
      <c r="R360" s="430"/>
      <c r="S360" s="430"/>
      <c r="T360" s="450"/>
      <c r="U360" s="464"/>
      <c r="V360" s="469"/>
      <c r="W360" s="488"/>
      <c r="X360" s="471"/>
    </row>
    <row r="361" spans="1:24" ht="19.5" hidden="1" thickBot="1" x14ac:dyDescent="0.35">
      <c r="A361" s="442"/>
      <c r="B361" s="443"/>
      <c r="C361" s="444"/>
      <c r="D361" s="445"/>
      <c r="G361" s="442"/>
      <c r="H361" s="443"/>
      <c r="I361" s="444"/>
      <c r="J361" s="445"/>
      <c r="K361" s="321"/>
      <c r="L361" s="321"/>
      <c r="M361" s="227"/>
      <c r="N361" s="489"/>
      <c r="O361" s="490"/>
      <c r="P361" s="491"/>
      <c r="Q361" s="492"/>
      <c r="R361" s="432"/>
      <c r="S361" s="432"/>
      <c r="T361" s="450"/>
      <c r="U361" s="464"/>
      <c r="V361" s="469"/>
      <c r="W361" s="488"/>
      <c r="X361" s="471"/>
    </row>
    <row r="362" spans="1:24" hidden="1" x14ac:dyDescent="0.2">
      <c r="A362" s="243"/>
      <c r="B362" s="243"/>
      <c r="C362" s="400"/>
      <c r="D362" s="321"/>
      <c r="G362" s="243"/>
      <c r="H362" s="243"/>
      <c r="I362" s="400"/>
      <c r="J362" s="321"/>
      <c r="N362" s="243"/>
      <c r="O362" s="417"/>
      <c r="P362" s="493"/>
      <c r="Q362" s="266"/>
      <c r="R362" s="266"/>
      <c r="S362" s="266"/>
      <c r="T362" s="454"/>
      <c r="U362" s="464"/>
      <c r="V362" s="469"/>
      <c r="W362" s="488"/>
      <c r="X362" s="471"/>
    </row>
    <row r="363" spans="1:24" hidden="1" x14ac:dyDescent="0.2">
      <c r="A363" s="278"/>
      <c r="B363" s="278"/>
      <c r="C363" s="273" t="s">
        <v>8</v>
      </c>
      <c r="D363" s="183">
        <f>COUNTIF(D337:D361,"L")</f>
        <v>13</v>
      </c>
      <c r="I363" s="274" t="s">
        <v>8</v>
      </c>
      <c r="J363" s="183">
        <f>COUNTIF(J337:J361,"L")</f>
        <v>11</v>
      </c>
      <c r="N363" s="243"/>
      <c r="O363" s="316"/>
      <c r="P363" s="274" t="s">
        <v>8</v>
      </c>
      <c r="Q363" s="183">
        <f>COUNTIF(Q337:Q361,"L")</f>
        <v>0</v>
      </c>
      <c r="T363" s="454"/>
      <c r="U363" s="464"/>
      <c r="V363" s="494"/>
      <c r="W363" s="495"/>
      <c r="X363" s="496"/>
    </row>
    <row r="364" spans="1:24" ht="15.75" hidden="1" thickBot="1" x14ac:dyDescent="0.25">
      <c r="A364" s="278"/>
      <c r="B364" s="278"/>
      <c r="C364" s="273" t="s">
        <v>13</v>
      </c>
      <c r="D364" s="183">
        <f>COUNTIF(D337:D361,"P")</f>
        <v>6</v>
      </c>
      <c r="I364" s="274" t="s">
        <v>13</v>
      </c>
      <c r="J364" s="183">
        <f>COUNTIF(J337:J361,"P")</f>
        <v>10</v>
      </c>
      <c r="K364" s="227"/>
      <c r="L364" s="227"/>
      <c r="P364" s="274" t="s">
        <v>13</v>
      </c>
      <c r="Q364" s="183">
        <f>COUNTIF(Q337:Q361,"P")</f>
        <v>0</v>
      </c>
      <c r="T364" s="454"/>
      <c r="U364" s="494"/>
      <c r="V364" s="494"/>
      <c r="W364" s="495"/>
      <c r="X364" s="496"/>
    </row>
    <row r="365" spans="1:24" hidden="1" x14ac:dyDescent="0.2">
      <c r="C365" s="273"/>
      <c r="D365" s="277">
        <f>SUM(D363:D364)</f>
        <v>19</v>
      </c>
      <c r="I365" s="274"/>
      <c r="J365" s="277">
        <f>SUM(J363:J364)</f>
        <v>21</v>
      </c>
      <c r="M365" s="227"/>
      <c r="P365" s="274"/>
      <c r="Q365" s="277">
        <f>SUM(Q363:Q364)</f>
        <v>0</v>
      </c>
      <c r="R365" s="227"/>
      <c r="S365" s="227"/>
      <c r="T365" s="454"/>
      <c r="U365" s="496"/>
      <c r="V365" s="496"/>
      <c r="W365" s="497"/>
      <c r="X365" s="454"/>
    </row>
    <row r="366" spans="1:24" x14ac:dyDescent="0.2">
      <c r="M366" s="227"/>
      <c r="T366" s="454"/>
      <c r="U366" s="454"/>
      <c r="V366" s="454"/>
      <c r="W366" s="495"/>
      <c r="X366" s="496"/>
    </row>
    <row r="367" spans="1:24" x14ac:dyDescent="0.2">
      <c r="H367" s="450"/>
      <c r="I367" s="431"/>
      <c r="K367" s="450"/>
      <c r="L367" s="450"/>
      <c r="T367" s="450"/>
      <c r="U367" s="450"/>
      <c r="V367" s="498"/>
      <c r="W367" s="498"/>
      <c r="X367" s="498"/>
    </row>
    <row r="368" spans="1:24" x14ac:dyDescent="0.2">
      <c r="A368" s="450"/>
      <c r="B368" s="450"/>
      <c r="C368" s="454"/>
      <c r="D368" s="450"/>
      <c r="E368" s="450"/>
      <c r="F368" s="450"/>
      <c r="G368" s="450"/>
      <c r="H368" s="499"/>
      <c r="I368" s="450"/>
      <c r="J368" s="450"/>
      <c r="K368" s="500"/>
      <c r="L368" s="500"/>
      <c r="M368" s="450"/>
      <c r="N368" s="450"/>
      <c r="O368" s="450"/>
      <c r="P368" s="450"/>
      <c r="Q368" s="450"/>
      <c r="R368" s="450"/>
      <c r="S368" s="450"/>
      <c r="T368" s="450"/>
      <c r="U368" s="450"/>
      <c r="V368" s="450"/>
      <c r="W368" s="450"/>
      <c r="X368" s="450"/>
    </row>
    <row r="369" spans="1:24" ht="18.75" x14ac:dyDescent="0.3">
      <c r="A369" s="501" t="s">
        <v>246</v>
      </c>
      <c r="B369" s="499"/>
      <c r="C369" s="502"/>
      <c r="D369" s="499"/>
      <c r="E369" s="499"/>
      <c r="F369" s="499"/>
      <c r="G369" s="503"/>
      <c r="H369" s="499"/>
      <c r="I369" s="499"/>
      <c r="J369" s="500"/>
      <c r="K369" s="500"/>
      <c r="L369" s="500"/>
      <c r="M369" s="500"/>
      <c r="N369" s="503"/>
      <c r="O369" s="499"/>
      <c r="Q369" s="504"/>
      <c r="R369" s="504"/>
      <c r="S369" s="504"/>
      <c r="T369" s="504"/>
      <c r="U369" s="186"/>
      <c r="V369" s="431"/>
      <c r="X369" s="504"/>
    </row>
    <row r="370" spans="1:24" ht="18" x14ac:dyDescent="0.25">
      <c r="A370" s="501" t="str">
        <f>CONCATENATE("SEMESTER ",'Pembimbing Akademik'!$E$29," : ","TAHUN AKADEMIK ",'Pembimbing Akademik'!$F$29)</f>
        <v>SEMESTER GANJIL : TAHUN AKADEMIK 2022 / 2023</v>
      </c>
      <c r="B370" s="499"/>
      <c r="C370" s="502"/>
      <c r="D370" s="500"/>
      <c r="E370" s="499"/>
      <c r="F370" s="499"/>
      <c r="G370" s="503"/>
      <c r="H370" s="499"/>
      <c r="I370" s="499"/>
      <c r="J370" s="500"/>
      <c r="K370" s="500"/>
      <c r="L370" s="500"/>
      <c r="M370" s="500"/>
      <c r="N370" s="503"/>
      <c r="O370" s="499"/>
      <c r="Q370" s="504"/>
      <c r="R370" s="504"/>
      <c r="S370" s="504"/>
      <c r="T370" s="504"/>
      <c r="U370" s="186"/>
      <c r="X370" s="504"/>
    </row>
    <row r="371" spans="1:24" ht="18" x14ac:dyDescent="0.25">
      <c r="A371" s="501" t="s">
        <v>9</v>
      </c>
      <c r="D371" s="500"/>
      <c r="E371" s="499"/>
      <c r="F371" s="499"/>
      <c r="G371" s="503"/>
      <c r="I371" s="499"/>
      <c r="J371" s="500"/>
      <c r="M371" s="500"/>
      <c r="N371" s="503"/>
      <c r="O371" s="499"/>
      <c r="Q371" s="504"/>
      <c r="R371" s="504"/>
      <c r="S371" s="504"/>
      <c r="T371" s="504"/>
      <c r="U371" s="186"/>
      <c r="V371" s="186"/>
      <c r="X371" s="504"/>
    </row>
    <row r="372" spans="1:24" ht="15.75" x14ac:dyDescent="0.25">
      <c r="B372" s="186"/>
      <c r="C372" s="187"/>
      <c r="H372" s="186"/>
      <c r="K372" s="186"/>
      <c r="L372" s="186"/>
    </row>
    <row r="373" spans="1:24" ht="16.5" thickBot="1" x14ac:dyDescent="0.3">
      <c r="A373" s="186" t="str">
        <f>CONCATENATE("KELAS/ SEMESTER : 3 TOL/ ",'Pembimbing Akademik'!D39)</f>
        <v>KELAS/ SEMESTER : 3 TOL/ 5</v>
      </c>
      <c r="B373" s="186"/>
      <c r="C373" s="186"/>
      <c r="D373" s="186"/>
      <c r="E373" s="186"/>
      <c r="F373" s="186"/>
      <c r="G373" s="186" t="str">
        <f>CONCATENATE("KELAS/ SEMESTER : 4 TOL/ ",'Pembimbing Akademik'!D40)</f>
        <v>KELAS/ SEMESTER : 4 TOL/ 7</v>
      </c>
      <c r="H373" s="186"/>
      <c r="I373" s="186"/>
      <c r="J373" s="186"/>
    </row>
    <row r="374" spans="1:24" ht="16.5" thickBot="1" x14ac:dyDescent="0.3">
      <c r="A374" s="282" t="s">
        <v>10</v>
      </c>
      <c r="B374" s="283" t="s">
        <v>2</v>
      </c>
      <c r="C374" s="283" t="s">
        <v>3</v>
      </c>
      <c r="D374" s="284" t="s">
        <v>11</v>
      </c>
      <c r="E374" s="200"/>
      <c r="F374" s="200"/>
      <c r="G374" s="282" t="s">
        <v>10</v>
      </c>
      <c r="H374" s="283" t="s">
        <v>2</v>
      </c>
      <c r="I374" s="283" t="s">
        <v>3</v>
      </c>
      <c r="J374" s="284" t="s">
        <v>11</v>
      </c>
    </row>
    <row r="375" spans="1:24" ht="15.75" x14ac:dyDescent="0.25">
      <c r="A375" s="238"/>
      <c r="B375" s="239"/>
      <c r="C375" s="239"/>
      <c r="D375" s="240"/>
      <c r="E375" s="200"/>
      <c r="F375" s="200"/>
      <c r="G375" s="437"/>
      <c r="H375" s="508"/>
      <c r="I375" s="508"/>
      <c r="J375" s="509"/>
      <c r="M375" s="510"/>
      <c r="N375" s="211"/>
      <c r="O375" s="212"/>
      <c r="P375" s="511"/>
    </row>
    <row r="376" spans="1:24" ht="19.5" customHeight="1" x14ac:dyDescent="0.3">
      <c r="A376" s="285">
        <v>1</v>
      </c>
      <c r="B376" s="68">
        <v>2001413016</v>
      </c>
      <c r="C376" s="79" t="s">
        <v>729</v>
      </c>
      <c r="D376" s="70" t="s">
        <v>5</v>
      </c>
      <c r="E376" s="302"/>
      <c r="G376" s="513">
        <v>1</v>
      </c>
      <c r="H376" s="68">
        <v>1901413008</v>
      </c>
      <c r="I376" s="79" t="s">
        <v>501</v>
      </c>
      <c r="J376" s="103" t="s">
        <v>5</v>
      </c>
      <c r="M376" s="510"/>
      <c r="N376" s="211"/>
      <c r="O376" s="212"/>
      <c r="P376" s="511"/>
    </row>
    <row r="377" spans="1:24" ht="19.5" customHeight="1" x14ac:dyDescent="0.3">
      <c r="A377" s="285">
        <v>2</v>
      </c>
      <c r="B377" s="75">
        <v>2001413012</v>
      </c>
      <c r="C377" s="76" t="s">
        <v>730</v>
      </c>
      <c r="D377" s="77" t="s">
        <v>5</v>
      </c>
      <c r="E377" s="302"/>
      <c r="G377" s="513">
        <v>2</v>
      </c>
      <c r="H377" s="68">
        <v>1901413006</v>
      </c>
      <c r="I377" s="79" t="s">
        <v>502</v>
      </c>
      <c r="J377" s="103" t="s">
        <v>6</v>
      </c>
      <c r="M377" s="510"/>
      <c r="N377" s="211"/>
      <c r="O377" s="212"/>
      <c r="P377" s="511"/>
    </row>
    <row r="378" spans="1:24" ht="19.5" customHeight="1" x14ac:dyDescent="0.3">
      <c r="A378" s="285">
        <v>3</v>
      </c>
      <c r="B378" s="68">
        <v>2001413007</v>
      </c>
      <c r="C378" s="79" t="s">
        <v>731</v>
      </c>
      <c r="D378" s="70" t="s">
        <v>5</v>
      </c>
      <c r="E378" s="302"/>
      <c r="G378" s="513">
        <v>3</v>
      </c>
      <c r="H378" s="68">
        <v>1901413011</v>
      </c>
      <c r="I378" s="79" t="s">
        <v>503</v>
      </c>
      <c r="J378" s="103" t="s">
        <v>5</v>
      </c>
      <c r="M378" s="510"/>
      <c r="N378" s="211"/>
      <c r="O378" s="212"/>
      <c r="P378" s="511"/>
    </row>
    <row r="379" spans="1:24" ht="19.5" customHeight="1" x14ac:dyDescent="0.3">
      <c r="A379" s="285">
        <v>4</v>
      </c>
      <c r="B379" s="68">
        <v>2001413017</v>
      </c>
      <c r="C379" s="79" t="s">
        <v>732</v>
      </c>
      <c r="D379" s="70" t="s">
        <v>5</v>
      </c>
      <c r="E379" s="302"/>
      <c r="G379" s="513">
        <v>4</v>
      </c>
      <c r="H379" s="68">
        <v>1901413017</v>
      </c>
      <c r="I379" s="79" t="s">
        <v>504</v>
      </c>
      <c r="J379" s="103" t="s">
        <v>5</v>
      </c>
      <c r="M379" s="510"/>
      <c r="N379" s="211"/>
      <c r="O379" s="212"/>
      <c r="P379" s="511"/>
    </row>
    <row r="380" spans="1:24" ht="19.5" customHeight="1" x14ac:dyDescent="0.3">
      <c r="A380" s="285">
        <v>5</v>
      </c>
      <c r="B380" s="68">
        <v>2001413011</v>
      </c>
      <c r="C380" s="79" t="s">
        <v>733</v>
      </c>
      <c r="D380" s="70" t="s">
        <v>5</v>
      </c>
      <c r="E380" s="302"/>
      <c r="G380" s="513">
        <v>5</v>
      </c>
      <c r="H380" s="68">
        <v>1901413018</v>
      </c>
      <c r="I380" s="79" t="s">
        <v>505</v>
      </c>
      <c r="J380" s="103" t="s">
        <v>6</v>
      </c>
      <c r="M380" s="510"/>
      <c r="N380" s="211"/>
      <c r="O380" s="212"/>
      <c r="P380" s="511"/>
    </row>
    <row r="381" spans="1:24" ht="19.5" customHeight="1" x14ac:dyDescent="0.3">
      <c r="A381" s="285">
        <v>6</v>
      </c>
      <c r="B381" s="68">
        <v>2001413021</v>
      </c>
      <c r="C381" s="79" t="s">
        <v>734</v>
      </c>
      <c r="D381" s="70" t="s">
        <v>6</v>
      </c>
      <c r="E381" s="302"/>
      <c r="G381" s="513">
        <v>6</v>
      </c>
      <c r="H381" s="68">
        <v>1901413009</v>
      </c>
      <c r="I381" s="79" t="s">
        <v>506</v>
      </c>
      <c r="J381" s="103" t="s">
        <v>6</v>
      </c>
      <c r="M381" s="210"/>
      <c r="N381" s="213"/>
      <c r="P381" s="511"/>
    </row>
    <row r="382" spans="1:24" ht="19.5" customHeight="1" x14ac:dyDescent="0.3">
      <c r="A382" s="285">
        <v>7</v>
      </c>
      <c r="B382" s="68">
        <v>2001413014</v>
      </c>
      <c r="C382" s="79" t="s">
        <v>735</v>
      </c>
      <c r="D382" s="70" t="s">
        <v>5</v>
      </c>
      <c r="E382" s="302"/>
      <c r="G382" s="513">
        <v>7</v>
      </c>
      <c r="H382" s="68">
        <v>1901413015</v>
      </c>
      <c r="I382" s="79" t="s">
        <v>507</v>
      </c>
      <c r="J382" s="103" t="s">
        <v>6</v>
      </c>
      <c r="M382" s="210"/>
      <c r="N382" s="213"/>
      <c r="P382" s="511"/>
    </row>
    <row r="383" spans="1:24" ht="19.5" customHeight="1" x14ac:dyDescent="0.3">
      <c r="A383" s="285">
        <v>8</v>
      </c>
      <c r="B383" s="68">
        <v>2001413010</v>
      </c>
      <c r="C383" s="79" t="s">
        <v>736</v>
      </c>
      <c r="D383" s="70" t="s">
        <v>6</v>
      </c>
      <c r="E383" s="302"/>
      <c r="G383" s="513">
        <v>8</v>
      </c>
      <c r="H383" s="68">
        <v>1901413003</v>
      </c>
      <c r="I383" s="79" t="s">
        <v>508</v>
      </c>
      <c r="J383" s="104" t="s">
        <v>6</v>
      </c>
      <c r="M383" s="210"/>
      <c r="N383" s="213"/>
      <c r="P383" s="511"/>
    </row>
    <row r="384" spans="1:24" ht="19.5" customHeight="1" x14ac:dyDescent="0.3">
      <c r="A384" s="285">
        <v>9</v>
      </c>
      <c r="B384" s="68">
        <v>2001413022</v>
      </c>
      <c r="C384" s="79" t="s">
        <v>737</v>
      </c>
      <c r="D384" s="70" t="s">
        <v>5</v>
      </c>
      <c r="E384" s="302"/>
      <c r="G384" s="513">
        <v>9</v>
      </c>
      <c r="H384" s="68">
        <v>1901413005</v>
      </c>
      <c r="I384" s="79" t="s">
        <v>509</v>
      </c>
      <c r="J384" s="104" t="s">
        <v>5</v>
      </c>
      <c r="M384" s="210"/>
      <c r="N384" s="213"/>
      <c r="P384" s="511"/>
    </row>
    <row r="385" spans="1:16" ht="19.5" customHeight="1" x14ac:dyDescent="0.3">
      <c r="A385" s="285">
        <v>10</v>
      </c>
      <c r="B385" s="68">
        <v>2001413006</v>
      </c>
      <c r="C385" s="79" t="s">
        <v>738</v>
      </c>
      <c r="D385" s="70" t="s">
        <v>6</v>
      </c>
      <c r="E385" s="302"/>
      <c r="G385" s="513">
        <v>10</v>
      </c>
      <c r="H385" s="68">
        <v>1901413013</v>
      </c>
      <c r="I385" s="79" t="s">
        <v>510</v>
      </c>
      <c r="J385" s="103" t="s">
        <v>5</v>
      </c>
      <c r="M385" s="210"/>
      <c r="N385" s="213"/>
      <c r="P385" s="511"/>
    </row>
    <row r="386" spans="1:16" ht="19.5" customHeight="1" x14ac:dyDescent="0.3">
      <c r="A386" s="285">
        <v>11</v>
      </c>
      <c r="B386" s="68">
        <v>2001413001</v>
      </c>
      <c r="C386" s="79" t="s">
        <v>739</v>
      </c>
      <c r="D386" s="70" t="s">
        <v>5</v>
      </c>
      <c r="E386" s="302"/>
      <c r="G386" s="513">
        <v>11</v>
      </c>
      <c r="H386" s="68">
        <v>1901413025</v>
      </c>
      <c r="I386" s="79" t="s">
        <v>511</v>
      </c>
      <c r="J386" s="104" t="s">
        <v>5</v>
      </c>
      <c r="M386" s="210"/>
      <c r="N386" s="213"/>
      <c r="P386" s="511"/>
    </row>
    <row r="387" spans="1:16" ht="19.5" customHeight="1" x14ac:dyDescent="0.3">
      <c r="A387" s="285">
        <v>12</v>
      </c>
      <c r="B387" s="68">
        <v>2001413008</v>
      </c>
      <c r="C387" s="79" t="s">
        <v>364</v>
      </c>
      <c r="D387" s="70" t="s">
        <v>5</v>
      </c>
      <c r="E387" s="302"/>
      <c r="G387" s="513">
        <v>12</v>
      </c>
      <c r="H387" s="125">
        <v>1901413020</v>
      </c>
      <c r="I387" s="126" t="s">
        <v>512</v>
      </c>
      <c r="J387" s="104" t="s">
        <v>5</v>
      </c>
      <c r="M387" s="210"/>
      <c r="N387" s="213"/>
      <c r="P387" s="511"/>
    </row>
    <row r="388" spans="1:16" ht="19.5" customHeight="1" x14ac:dyDescent="0.3">
      <c r="A388" s="285">
        <v>13</v>
      </c>
      <c r="B388" s="68">
        <v>2001413005</v>
      </c>
      <c r="C388" s="79" t="s">
        <v>740</v>
      </c>
      <c r="D388" s="70" t="s">
        <v>5</v>
      </c>
      <c r="E388" s="302"/>
      <c r="G388" s="518">
        <v>13</v>
      </c>
      <c r="H388" s="68">
        <v>1901413021</v>
      </c>
      <c r="I388" s="79" t="s">
        <v>513</v>
      </c>
      <c r="J388" s="104" t="s">
        <v>5</v>
      </c>
      <c r="M388" s="210"/>
      <c r="N388" s="213"/>
      <c r="P388" s="511"/>
    </row>
    <row r="389" spans="1:16" ht="19.5" customHeight="1" x14ac:dyDescent="0.3">
      <c r="A389" s="285">
        <v>14</v>
      </c>
      <c r="B389" s="68">
        <v>2001413020</v>
      </c>
      <c r="C389" s="79" t="s">
        <v>741</v>
      </c>
      <c r="D389" s="70" t="s">
        <v>5</v>
      </c>
      <c r="E389" s="302"/>
      <c r="G389" s="513">
        <v>14</v>
      </c>
      <c r="H389" s="68">
        <v>1901413022</v>
      </c>
      <c r="I389" s="79" t="s">
        <v>514</v>
      </c>
      <c r="J389" s="104" t="s">
        <v>6</v>
      </c>
      <c r="M389" s="210"/>
      <c r="N389" s="213"/>
      <c r="P389" s="511"/>
    </row>
    <row r="390" spans="1:16" ht="19.5" customHeight="1" x14ac:dyDescent="0.3">
      <c r="A390" s="285">
        <v>15</v>
      </c>
      <c r="B390" s="68">
        <v>2001413013</v>
      </c>
      <c r="C390" s="79" t="s">
        <v>742</v>
      </c>
      <c r="D390" s="70" t="s">
        <v>5</v>
      </c>
      <c r="E390" s="302"/>
      <c r="G390" s="513">
        <v>15</v>
      </c>
      <c r="H390" s="68">
        <v>1901413024</v>
      </c>
      <c r="I390" s="79" t="s">
        <v>515</v>
      </c>
      <c r="J390" s="104" t="s">
        <v>5</v>
      </c>
      <c r="M390" s="210"/>
      <c r="N390" s="213"/>
      <c r="P390" s="511"/>
    </row>
    <row r="391" spans="1:16" ht="19.5" customHeight="1" x14ac:dyDescent="0.3">
      <c r="A391" s="285">
        <v>16</v>
      </c>
      <c r="B391" s="68">
        <v>2001413023</v>
      </c>
      <c r="C391" s="79" t="s">
        <v>743</v>
      </c>
      <c r="D391" s="70" t="s">
        <v>5</v>
      </c>
      <c r="E391" s="302"/>
      <c r="G391" s="513">
        <v>16</v>
      </c>
      <c r="H391" s="68">
        <v>1901413014</v>
      </c>
      <c r="I391" s="79" t="s">
        <v>516</v>
      </c>
      <c r="J391" s="104" t="s">
        <v>5</v>
      </c>
      <c r="M391" s="210"/>
      <c r="N391" s="213"/>
      <c r="P391" s="511"/>
    </row>
    <row r="392" spans="1:16" ht="19.5" customHeight="1" x14ac:dyDescent="0.3">
      <c r="A392" s="307">
        <v>17</v>
      </c>
      <c r="B392" s="68">
        <v>2001413018</v>
      </c>
      <c r="C392" s="79" t="s">
        <v>744</v>
      </c>
      <c r="D392" s="70" t="s">
        <v>6</v>
      </c>
      <c r="E392" s="302"/>
      <c r="G392" s="518">
        <v>17</v>
      </c>
      <c r="H392" s="68">
        <v>1901413002</v>
      </c>
      <c r="I392" s="79" t="s">
        <v>517</v>
      </c>
      <c r="J392" s="104" t="s">
        <v>5</v>
      </c>
      <c r="M392" s="210"/>
      <c r="N392" s="213"/>
      <c r="P392" s="511"/>
    </row>
    <row r="393" spans="1:16" ht="19.5" customHeight="1" x14ac:dyDescent="0.3">
      <c r="A393" s="285">
        <v>18</v>
      </c>
      <c r="B393" s="68">
        <v>2001413002</v>
      </c>
      <c r="C393" s="79" t="s">
        <v>745</v>
      </c>
      <c r="D393" s="70" t="s">
        <v>6</v>
      </c>
      <c r="E393" s="302"/>
      <c r="G393" s="513">
        <v>18</v>
      </c>
      <c r="H393" s="68">
        <v>1901413026</v>
      </c>
      <c r="I393" s="79" t="s">
        <v>518</v>
      </c>
      <c r="J393" s="104" t="s">
        <v>5</v>
      </c>
      <c r="M393" s="210"/>
      <c r="N393" s="213"/>
      <c r="P393" s="511"/>
    </row>
    <row r="394" spans="1:16" ht="19.5" customHeight="1" x14ac:dyDescent="0.3">
      <c r="A394" s="285">
        <v>19</v>
      </c>
      <c r="B394" s="75">
        <v>2001413004</v>
      </c>
      <c r="C394" s="76" t="s">
        <v>747</v>
      </c>
      <c r="D394" s="77" t="s">
        <v>6</v>
      </c>
      <c r="E394" s="302"/>
      <c r="G394" s="513">
        <v>19</v>
      </c>
      <c r="H394" s="68">
        <v>1901413016</v>
      </c>
      <c r="I394" s="79" t="s">
        <v>519</v>
      </c>
      <c r="J394" s="104" t="s">
        <v>5</v>
      </c>
      <c r="M394" s="210"/>
      <c r="N394" s="213"/>
      <c r="P394" s="511"/>
    </row>
    <row r="395" spans="1:16" ht="19.5" customHeight="1" x14ac:dyDescent="0.3">
      <c r="A395" s="285">
        <v>20</v>
      </c>
      <c r="B395" s="68">
        <v>2001413024</v>
      </c>
      <c r="C395" s="79" t="s">
        <v>748</v>
      </c>
      <c r="D395" s="80" t="s">
        <v>6</v>
      </c>
      <c r="E395" s="302"/>
      <c r="G395" s="513">
        <v>20</v>
      </c>
      <c r="H395" s="68">
        <v>1901413010</v>
      </c>
      <c r="I395" s="79" t="s">
        <v>520</v>
      </c>
      <c r="J395" s="104" t="s">
        <v>6</v>
      </c>
      <c r="M395" s="210"/>
      <c r="N395" s="213"/>
      <c r="P395" s="511"/>
    </row>
    <row r="396" spans="1:16" ht="19.5" customHeight="1" x14ac:dyDescent="0.3">
      <c r="A396" s="285">
        <v>21</v>
      </c>
      <c r="B396" s="75">
        <v>2001413009</v>
      </c>
      <c r="C396" s="76" t="s">
        <v>749</v>
      </c>
      <c r="D396" s="77" t="s">
        <v>6</v>
      </c>
      <c r="E396" s="302"/>
      <c r="G396" s="513">
        <v>21</v>
      </c>
      <c r="H396" s="68">
        <v>1901413023</v>
      </c>
      <c r="I396" s="79" t="s">
        <v>521</v>
      </c>
      <c r="J396" s="104" t="s">
        <v>5</v>
      </c>
      <c r="M396" s="210"/>
      <c r="N396" s="213"/>
      <c r="P396" s="511"/>
    </row>
    <row r="397" spans="1:16" ht="19.5" customHeight="1" x14ac:dyDescent="0.3">
      <c r="A397" s="285">
        <v>22</v>
      </c>
      <c r="B397" s="75">
        <v>2001413003</v>
      </c>
      <c r="C397" s="76" t="s">
        <v>750</v>
      </c>
      <c r="D397" s="77" t="s">
        <v>6</v>
      </c>
      <c r="E397" s="302"/>
      <c r="G397" s="513">
        <v>22</v>
      </c>
      <c r="H397" s="68">
        <v>1901413001</v>
      </c>
      <c r="I397" s="79" t="s">
        <v>522</v>
      </c>
      <c r="J397" s="104" t="s">
        <v>5</v>
      </c>
      <c r="M397" s="210"/>
      <c r="N397" s="213"/>
      <c r="P397" s="511"/>
    </row>
    <row r="398" spans="1:16" ht="19.5" customHeight="1" x14ac:dyDescent="0.3">
      <c r="A398" s="285">
        <v>23</v>
      </c>
      <c r="B398" s="68"/>
      <c r="C398" s="79"/>
      <c r="D398" s="103"/>
      <c r="E398" s="302"/>
      <c r="G398" s="513">
        <v>23</v>
      </c>
      <c r="H398" s="68">
        <v>1901413004</v>
      </c>
      <c r="I398" s="79" t="s">
        <v>523</v>
      </c>
      <c r="J398" s="103" t="s">
        <v>6</v>
      </c>
    </row>
    <row r="399" spans="1:16" ht="19.5" customHeight="1" x14ac:dyDescent="0.3">
      <c r="A399" s="285">
        <v>24</v>
      </c>
      <c r="B399" s="75"/>
      <c r="C399" s="76"/>
      <c r="D399" s="104"/>
      <c r="E399" s="302"/>
      <c r="G399" s="513">
        <v>24</v>
      </c>
      <c r="H399" s="68"/>
      <c r="I399" s="79"/>
      <c r="J399" s="104"/>
    </row>
    <row r="400" spans="1:16" ht="19.5" customHeight="1" thickBot="1" x14ac:dyDescent="0.35">
      <c r="A400" s="442">
        <v>25</v>
      </c>
      <c r="B400" s="916"/>
      <c r="C400" s="917"/>
      <c r="D400" s="918"/>
      <c r="E400" s="302"/>
      <c r="G400" s="513">
        <v>25</v>
      </c>
      <c r="H400" s="916"/>
      <c r="I400" s="917"/>
      <c r="J400" s="918"/>
    </row>
    <row r="401" spans="1:24" ht="19.5" customHeight="1" x14ac:dyDescent="0.2">
      <c r="A401" s="243"/>
      <c r="B401" s="447"/>
      <c r="C401" s="448"/>
      <c r="D401" s="519"/>
      <c r="E401" s="519"/>
      <c r="F401" s="519"/>
      <c r="G401" s="447"/>
      <c r="H401" s="447"/>
      <c r="I401" s="448"/>
      <c r="J401" s="519"/>
    </row>
    <row r="402" spans="1:24" ht="19.5" customHeight="1" x14ac:dyDescent="0.2">
      <c r="B402" s="234"/>
      <c r="C402" s="274" t="s">
        <v>8</v>
      </c>
      <c r="D402" s="183">
        <f>COUNTIF(D376:D400,"L")</f>
        <v>13</v>
      </c>
      <c r="H402" s="234"/>
      <c r="I402" s="274" t="s">
        <v>8</v>
      </c>
      <c r="J402" s="183">
        <f>COUNTIF(J376:J400,"L")</f>
        <v>15</v>
      </c>
    </row>
    <row r="403" spans="1:24" ht="19.5" customHeight="1" thickBot="1" x14ac:dyDescent="0.25">
      <c r="B403" s="234"/>
      <c r="C403" s="274" t="s">
        <v>13</v>
      </c>
      <c r="D403" s="183">
        <f>COUNTIF(D376:D400,"P")</f>
        <v>9</v>
      </c>
      <c r="H403" s="234"/>
      <c r="I403" s="274" t="s">
        <v>13</v>
      </c>
      <c r="J403" s="183">
        <f>COUNTIF(J376:J400,"P")</f>
        <v>8</v>
      </c>
    </row>
    <row r="404" spans="1:24" ht="19.5" customHeight="1" x14ac:dyDescent="0.2">
      <c r="C404" s="183"/>
      <c r="D404" s="277">
        <f>SUM(D402:D403)</f>
        <v>22</v>
      </c>
      <c r="E404" s="227"/>
      <c r="F404" s="227"/>
      <c r="J404" s="277">
        <f>SUM(J402:J403)</f>
        <v>23</v>
      </c>
    </row>
    <row r="405" spans="1:24" ht="19.5" customHeight="1" x14ac:dyDescent="0.2">
      <c r="A405" s="183" t="s">
        <v>14</v>
      </c>
      <c r="B405" s="234"/>
      <c r="C405" s="520" t="str">
        <f>'Pembimbing Akademik'!$F$6</f>
        <v>Putera Agung Maha Agung, S.T., M.T., Ph.D.</v>
      </c>
      <c r="G405" s="183" t="s">
        <v>14</v>
      </c>
      <c r="H405" s="234"/>
      <c r="I405" s="520" t="str">
        <f>'Pembimbing Akademik'!$F$7</f>
        <v>Budi Damianto, S.T., M.Si.</v>
      </c>
    </row>
    <row r="406" spans="1:24" x14ac:dyDescent="0.2">
      <c r="B406" s="324"/>
      <c r="C406" s="272"/>
      <c r="I406" s="431"/>
      <c r="K406" s="521"/>
      <c r="W406" s="235"/>
      <c r="X406" s="243"/>
    </row>
    <row r="407" spans="1:24" x14ac:dyDescent="0.2">
      <c r="A407" s="278"/>
      <c r="B407" s="500"/>
      <c r="C407" s="522"/>
      <c r="D407" s="278"/>
      <c r="H407" s="500"/>
      <c r="I407" s="500"/>
      <c r="J407" s="521"/>
      <c r="K407" s="521"/>
      <c r="L407" s="521"/>
      <c r="P407" s="431"/>
      <c r="W407" s="431"/>
    </row>
    <row r="408" spans="1:24" ht="18.75" hidden="1" customHeight="1" x14ac:dyDescent="0.3">
      <c r="A408" s="501" t="s">
        <v>419</v>
      </c>
      <c r="B408" s="499"/>
      <c r="C408" s="502"/>
      <c r="D408" s="500"/>
      <c r="E408" s="500"/>
      <c r="F408" s="500"/>
      <c r="G408" s="523"/>
      <c r="H408" s="500"/>
      <c r="I408" s="500"/>
      <c r="J408" s="521"/>
      <c r="K408" s="521"/>
      <c r="L408" s="521"/>
      <c r="M408" s="521"/>
      <c r="N408" s="524"/>
      <c r="O408" s="184"/>
      <c r="P408" s="184"/>
      <c r="Q408" s="184"/>
      <c r="R408" s="184"/>
      <c r="S408" s="184"/>
      <c r="T408" s="184"/>
      <c r="U408" s="184"/>
      <c r="V408" s="184"/>
      <c r="W408" s="184"/>
      <c r="X408" s="184"/>
    </row>
    <row r="409" spans="1:24" ht="18.75" hidden="1" customHeight="1" x14ac:dyDescent="0.25">
      <c r="A409" s="501" t="str">
        <f>$A$370</f>
        <v>SEMESTER GANJIL : TAHUN AKADEMIK 2022 / 2023</v>
      </c>
      <c r="B409" s="500"/>
      <c r="C409" s="522"/>
      <c r="D409" s="500"/>
      <c r="E409" s="500"/>
      <c r="F409" s="500"/>
      <c r="G409" s="523"/>
      <c r="H409" s="500"/>
      <c r="I409" s="500"/>
      <c r="J409" s="521"/>
      <c r="K409" s="184"/>
      <c r="L409" s="521"/>
      <c r="M409" s="521"/>
      <c r="N409" s="524"/>
      <c r="O409" s="184"/>
      <c r="P409" s="184"/>
      <c r="Q409" s="184"/>
      <c r="R409" s="184"/>
      <c r="S409" s="184"/>
      <c r="T409" s="184"/>
      <c r="U409" s="184"/>
      <c r="V409" s="184"/>
      <c r="W409" s="184"/>
      <c r="X409" s="184"/>
    </row>
    <row r="410" spans="1:24" ht="18.75" hidden="1" customHeight="1" x14ac:dyDescent="0.25">
      <c r="A410" s="501" t="s">
        <v>9</v>
      </c>
      <c r="B410" s="499"/>
      <c r="C410" s="502"/>
      <c r="D410" s="500"/>
      <c r="E410" s="500"/>
      <c r="F410" s="500"/>
      <c r="G410" s="523"/>
      <c r="H410" s="499"/>
      <c r="I410" s="499"/>
      <c r="J410" s="184"/>
      <c r="K410" s="525"/>
      <c r="L410" s="184"/>
      <c r="M410" s="521"/>
      <c r="N410" s="524"/>
      <c r="O410" s="184"/>
      <c r="P410" s="184"/>
      <c r="Q410" s="184"/>
      <c r="R410" s="184"/>
      <c r="S410" s="184"/>
      <c r="T410" s="184"/>
      <c r="U410" s="184"/>
      <c r="V410" s="184"/>
      <c r="W410" s="184"/>
      <c r="X410" s="184"/>
    </row>
    <row r="411" spans="1:24" ht="15.75" hidden="1" x14ac:dyDescent="0.25">
      <c r="A411" s="499"/>
      <c r="B411" s="325"/>
      <c r="C411" s="525"/>
      <c r="D411" s="499"/>
      <c r="E411" s="499"/>
      <c r="F411" s="499"/>
      <c r="G411" s="499"/>
      <c r="H411" s="525"/>
      <c r="I411" s="525"/>
      <c r="J411" s="525"/>
      <c r="K411" s="242"/>
      <c r="L411" s="525"/>
      <c r="M411" s="184"/>
      <c r="N411" s="184"/>
      <c r="O411" s="184"/>
      <c r="P411" s="184"/>
      <c r="Q411" s="184"/>
      <c r="R411" s="184"/>
      <c r="S411" s="184"/>
      <c r="T411" s="184"/>
      <c r="U411" s="184"/>
      <c r="V411" s="184"/>
      <c r="W411" s="184"/>
      <c r="X411" s="184"/>
    </row>
    <row r="412" spans="1:24" ht="16.5" hidden="1" thickBot="1" x14ac:dyDescent="0.3">
      <c r="A412" s="325" t="s">
        <v>56</v>
      </c>
      <c r="D412" s="325"/>
      <c r="E412" s="184"/>
      <c r="F412" s="184"/>
      <c r="G412" s="325" t="s">
        <v>55</v>
      </c>
      <c r="H412" s="242"/>
      <c r="I412" s="242"/>
      <c r="J412" s="242"/>
      <c r="K412" s="242"/>
      <c r="L412" s="242"/>
      <c r="M412" s="184"/>
      <c r="N412" s="325" t="s">
        <v>57</v>
      </c>
      <c r="O412" s="325"/>
      <c r="P412" s="325"/>
      <c r="Q412" s="325"/>
      <c r="R412" s="325"/>
      <c r="S412" s="325"/>
      <c r="T412" s="184"/>
      <c r="U412" s="325" t="s">
        <v>60</v>
      </c>
      <c r="V412" s="325"/>
      <c r="W412" s="325"/>
      <c r="X412" s="184"/>
    </row>
    <row r="413" spans="1:24" ht="19.5" hidden="1" thickBot="1" x14ac:dyDescent="0.3">
      <c r="A413" s="526" t="s">
        <v>10</v>
      </c>
      <c r="B413" s="527" t="s">
        <v>2</v>
      </c>
      <c r="C413" s="527" t="s">
        <v>3</v>
      </c>
      <c r="D413" s="528" t="s">
        <v>11</v>
      </c>
      <c r="E413" s="184"/>
      <c r="F413" s="184"/>
      <c r="G413" s="529" t="s">
        <v>10</v>
      </c>
      <c r="H413" s="526" t="s">
        <v>2</v>
      </c>
      <c r="I413" s="527" t="s">
        <v>3</v>
      </c>
      <c r="J413" s="528" t="s">
        <v>11</v>
      </c>
      <c r="K413" s="216"/>
      <c r="L413" s="242"/>
      <c r="M413" s="184"/>
      <c r="N413" s="526" t="s">
        <v>10</v>
      </c>
      <c r="O413" s="527" t="s">
        <v>2</v>
      </c>
      <c r="P413" s="527" t="s">
        <v>3</v>
      </c>
      <c r="Q413" s="528" t="s">
        <v>11</v>
      </c>
      <c r="R413" s="242"/>
      <c r="S413" s="242"/>
      <c r="T413" s="184"/>
      <c r="U413" s="526" t="s">
        <v>10</v>
      </c>
      <c r="V413" s="527" t="s">
        <v>2</v>
      </c>
      <c r="W413" s="527" t="s">
        <v>3</v>
      </c>
      <c r="X413" s="528" t="s">
        <v>11</v>
      </c>
    </row>
    <row r="414" spans="1:24" ht="18.75" hidden="1" x14ac:dyDescent="0.25">
      <c r="A414" s="530"/>
      <c r="B414" s="435"/>
      <c r="C414" s="435"/>
      <c r="D414" s="436"/>
      <c r="E414" s="184"/>
      <c r="F414" s="184"/>
      <c r="G414" s="530"/>
      <c r="H414" s="531"/>
      <c r="I414" s="532"/>
      <c r="J414" s="246"/>
      <c r="K414" s="225"/>
      <c r="L414" s="216"/>
      <c r="M414" s="184"/>
      <c r="N414" s="533"/>
      <c r="O414" s="435"/>
      <c r="P414" s="435"/>
      <c r="Q414" s="436"/>
      <c r="R414" s="242"/>
      <c r="S414" s="242"/>
      <c r="T414" s="184"/>
      <c r="U414" s="534"/>
      <c r="V414" s="435"/>
      <c r="W414" s="435"/>
      <c r="X414" s="436"/>
    </row>
    <row r="415" spans="1:24" ht="18.75" hidden="1" x14ac:dyDescent="0.3">
      <c r="A415" s="535">
        <v>1</v>
      </c>
      <c r="B415" s="426" t="s">
        <v>249</v>
      </c>
      <c r="C415" s="427" t="s">
        <v>597</v>
      </c>
      <c r="D415" s="512" t="s">
        <v>5</v>
      </c>
      <c r="E415" s="184"/>
      <c r="F415" s="184"/>
      <c r="G415" s="535">
        <v>1</v>
      </c>
      <c r="H415" s="536">
        <v>4116110004</v>
      </c>
      <c r="I415" s="537" t="s">
        <v>148</v>
      </c>
      <c r="J415" s="515" t="s">
        <v>5</v>
      </c>
      <c r="K415" s="225"/>
      <c r="L415" s="225"/>
      <c r="M415" s="184"/>
      <c r="N415" s="538">
        <v>1</v>
      </c>
      <c r="O415" s="539">
        <v>4115110010</v>
      </c>
      <c r="P415" s="540" t="s">
        <v>63</v>
      </c>
      <c r="Q415" s="515" t="s">
        <v>5</v>
      </c>
      <c r="R415" s="216"/>
      <c r="S415" s="216"/>
      <c r="T415" s="184"/>
      <c r="U415" s="541">
        <v>1</v>
      </c>
      <c r="V415" s="531">
        <v>4114110029</v>
      </c>
      <c r="W415" s="532" t="s">
        <v>17</v>
      </c>
      <c r="X415" s="246" t="s">
        <v>5</v>
      </c>
    </row>
    <row r="416" spans="1:24" ht="18.75" hidden="1" x14ac:dyDescent="0.3">
      <c r="A416" s="542">
        <v>2</v>
      </c>
      <c r="B416" s="428" t="s">
        <v>264</v>
      </c>
      <c r="C416" s="219" t="s">
        <v>281</v>
      </c>
      <c r="D416" s="515" t="s">
        <v>5</v>
      </c>
      <c r="E416" s="184"/>
      <c r="F416" s="184"/>
      <c r="G416" s="542">
        <v>2</v>
      </c>
      <c r="H416" s="536">
        <v>4116110005</v>
      </c>
      <c r="I416" s="537" t="s">
        <v>149</v>
      </c>
      <c r="J416" s="514" t="s">
        <v>5</v>
      </c>
      <c r="K416" s="302"/>
      <c r="L416" s="225"/>
      <c r="M416" s="184"/>
      <c r="N416" s="538">
        <v>2</v>
      </c>
      <c r="O416" s="543">
        <v>4115110026</v>
      </c>
      <c r="P416" s="544" t="s">
        <v>64</v>
      </c>
      <c r="Q416" s="515" t="s">
        <v>5</v>
      </c>
      <c r="R416" s="216"/>
      <c r="S416" s="216"/>
      <c r="T416" s="184"/>
      <c r="U416" s="545">
        <v>2</v>
      </c>
      <c r="V416" s="531">
        <v>4114110020</v>
      </c>
      <c r="W416" s="532" t="s">
        <v>18</v>
      </c>
      <c r="X416" s="246" t="s">
        <v>5</v>
      </c>
    </row>
    <row r="417" spans="1:24" ht="18.75" hidden="1" x14ac:dyDescent="0.3">
      <c r="A417" s="545">
        <v>3</v>
      </c>
      <c r="B417" s="483" t="s">
        <v>250</v>
      </c>
      <c r="C417" s="484" t="s">
        <v>268</v>
      </c>
      <c r="D417" s="514" t="s">
        <v>6</v>
      </c>
      <c r="E417" s="184"/>
      <c r="F417" s="184"/>
      <c r="G417" s="542">
        <v>3</v>
      </c>
      <c r="H417" s="536">
        <v>4116110015</v>
      </c>
      <c r="I417" s="537" t="s">
        <v>150</v>
      </c>
      <c r="J417" s="515" t="s">
        <v>5</v>
      </c>
      <c r="K417" s="225"/>
      <c r="L417" s="302"/>
      <c r="M417" s="184"/>
      <c r="N417" s="538">
        <v>3</v>
      </c>
      <c r="O417" s="546">
        <v>4115110001</v>
      </c>
      <c r="P417" s="547" t="s">
        <v>483</v>
      </c>
      <c r="Q417" s="512" t="s">
        <v>6</v>
      </c>
      <c r="R417" s="216"/>
      <c r="S417" s="216"/>
      <c r="T417" s="184"/>
      <c r="U417" s="545">
        <v>3</v>
      </c>
      <c r="V417" s="531">
        <v>4114110021</v>
      </c>
      <c r="W417" s="532" t="s">
        <v>19</v>
      </c>
      <c r="X417" s="224" t="s">
        <v>6</v>
      </c>
    </row>
    <row r="418" spans="1:24" ht="18.75" hidden="1" x14ac:dyDescent="0.3">
      <c r="A418" s="542">
        <v>4</v>
      </c>
      <c r="B418" s="483" t="s">
        <v>251</v>
      </c>
      <c r="C418" s="484" t="s">
        <v>269</v>
      </c>
      <c r="D418" s="515" t="s">
        <v>5</v>
      </c>
      <c r="E418" s="184"/>
      <c r="F418" s="184"/>
      <c r="G418" s="542">
        <v>4</v>
      </c>
      <c r="H418" s="548">
        <v>4116110001</v>
      </c>
      <c r="I418" s="549" t="s">
        <v>151</v>
      </c>
      <c r="J418" s="515" t="s">
        <v>5</v>
      </c>
      <c r="K418" s="225"/>
      <c r="L418" s="225"/>
      <c r="M418" s="184"/>
      <c r="N418" s="538">
        <v>4</v>
      </c>
      <c r="O418" s="550">
        <v>4115110011</v>
      </c>
      <c r="P418" s="551" t="s">
        <v>65</v>
      </c>
      <c r="Q418" s="515" t="s">
        <v>5</v>
      </c>
      <c r="R418" s="216"/>
      <c r="S418" s="216"/>
      <c r="T418" s="184"/>
      <c r="U418" s="545">
        <v>4</v>
      </c>
      <c r="V418" s="531">
        <v>4114110003</v>
      </c>
      <c r="W418" s="532" t="s">
        <v>20</v>
      </c>
      <c r="X418" s="224" t="s">
        <v>6</v>
      </c>
    </row>
    <row r="419" spans="1:24" ht="18.75" hidden="1" x14ac:dyDescent="0.3">
      <c r="A419" s="542">
        <v>5</v>
      </c>
      <c r="B419" s="483" t="s">
        <v>252</v>
      </c>
      <c r="C419" s="484" t="s">
        <v>270</v>
      </c>
      <c r="D419" s="515" t="s">
        <v>5</v>
      </c>
      <c r="E419" s="184"/>
      <c r="F419" s="184"/>
      <c r="G419" s="542">
        <v>5</v>
      </c>
      <c r="H419" s="536">
        <v>4116110016</v>
      </c>
      <c r="I419" s="537" t="s">
        <v>152</v>
      </c>
      <c r="J419" s="515" t="s">
        <v>5</v>
      </c>
      <c r="K419" s="225"/>
      <c r="L419" s="225"/>
      <c r="M419" s="184"/>
      <c r="N419" s="538">
        <v>5</v>
      </c>
      <c r="O419" s="552">
        <v>4115110002</v>
      </c>
      <c r="P419" s="540" t="s">
        <v>66</v>
      </c>
      <c r="Q419" s="515" t="s">
        <v>6</v>
      </c>
      <c r="R419" s="216"/>
      <c r="S419" s="216"/>
      <c r="T419" s="184"/>
      <c r="U419" s="545">
        <v>5</v>
      </c>
      <c r="V419" s="531">
        <v>4114110022</v>
      </c>
      <c r="W419" s="532" t="s">
        <v>21</v>
      </c>
      <c r="X419" s="553" t="s">
        <v>6</v>
      </c>
    </row>
    <row r="420" spans="1:24" ht="18.75" hidden="1" x14ac:dyDescent="0.3">
      <c r="A420" s="542">
        <v>6</v>
      </c>
      <c r="B420" s="428" t="s">
        <v>255</v>
      </c>
      <c r="C420" s="221" t="s">
        <v>272</v>
      </c>
      <c r="D420" s="515" t="s">
        <v>6</v>
      </c>
      <c r="E420" s="184"/>
      <c r="F420" s="184"/>
      <c r="G420" s="542">
        <v>6</v>
      </c>
      <c r="H420" s="536">
        <v>4116110006</v>
      </c>
      <c r="I420" s="537" t="s">
        <v>153</v>
      </c>
      <c r="J420" s="515" t="s">
        <v>6</v>
      </c>
      <c r="K420" s="225"/>
      <c r="L420" s="225"/>
      <c r="M420" s="184"/>
      <c r="N420" s="538">
        <v>6</v>
      </c>
      <c r="O420" s="550">
        <v>4115110003</v>
      </c>
      <c r="P420" s="551" t="s">
        <v>67</v>
      </c>
      <c r="Q420" s="515" t="s">
        <v>5</v>
      </c>
      <c r="R420" s="216"/>
      <c r="S420" s="216"/>
      <c r="T420" s="184"/>
      <c r="U420" s="545">
        <v>6</v>
      </c>
      <c r="V420" s="531">
        <v>4114110006</v>
      </c>
      <c r="W420" s="532" t="s">
        <v>22</v>
      </c>
      <c r="X420" s="246" t="s">
        <v>5</v>
      </c>
    </row>
    <row r="421" spans="1:24" ht="18.75" hidden="1" x14ac:dyDescent="0.3">
      <c r="A421" s="542">
        <v>7</v>
      </c>
      <c r="B421" s="428" t="s">
        <v>256</v>
      </c>
      <c r="C421" s="221" t="s">
        <v>273</v>
      </c>
      <c r="D421" s="515" t="s">
        <v>6</v>
      </c>
      <c r="E421" s="184"/>
      <c r="F421" s="184"/>
      <c r="G421" s="542">
        <v>7</v>
      </c>
      <c r="H421" s="536">
        <v>4116110018</v>
      </c>
      <c r="I421" s="537" t="s">
        <v>154</v>
      </c>
      <c r="J421" s="515" t="s">
        <v>5</v>
      </c>
      <c r="K421" s="225"/>
      <c r="L421" s="225"/>
      <c r="M421" s="184"/>
      <c r="N421" s="538">
        <v>7</v>
      </c>
      <c r="O421" s="539">
        <v>4115110012</v>
      </c>
      <c r="P421" s="540" t="s">
        <v>68</v>
      </c>
      <c r="Q421" s="515" t="s">
        <v>6</v>
      </c>
      <c r="R421" s="216"/>
      <c r="S421" s="216"/>
      <c r="T421" s="184"/>
      <c r="U421" s="545">
        <v>7</v>
      </c>
      <c r="V421" s="531">
        <v>4114110024</v>
      </c>
      <c r="W421" s="532" t="s">
        <v>23</v>
      </c>
      <c r="X421" s="224" t="s">
        <v>6</v>
      </c>
    </row>
    <row r="422" spans="1:24" ht="18.75" hidden="1" x14ac:dyDescent="0.3">
      <c r="A422" s="542">
        <v>8</v>
      </c>
      <c r="B422" s="428" t="s">
        <v>257</v>
      </c>
      <c r="C422" s="221" t="s">
        <v>274</v>
      </c>
      <c r="D422" s="515" t="s">
        <v>5</v>
      </c>
      <c r="E422" s="184"/>
      <c r="F422" s="184"/>
      <c r="G422" s="542">
        <v>8</v>
      </c>
      <c r="H422" s="536">
        <v>4116110007</v>
      </c>
      <c r="I422" s="537" t="s">
        <v>155</v>
      </c>
      <c r="J422" s="515" t="s">
        <v>6</v>
      </c>
      <c r="K422" s="225"/>
      <c r="L422" s="225"/>
      <c r="M422" s="184"/>
      <c r="N422" s="538">
        <v>8</v>
      </c>
      <c r="O422" s="539">
        <v>4115110004</v>
      </c>
      <c r="P422" s="540" t="s">
        <v>69</v>
      </c>
      <c r="Q422" s="515" t="s">
        <v>5</v>
      </c>
      <c r="R422" s="216"/>
      <c r="S422" s="216"/>
      <c r="T422" s="184"/>
      <c r="U422" s="545">
        <v>8</v>
      </c>
      <c r="V422" s="554">
        <v>4114110030</v>
      </c>
      <c r="W422" s="555" t="s">
        <v>24</v>
      </c>
      <c r="X422" s="224" t="s">
        <v>6</v>
      </c>
    </row>
    <row r="423" spans="1:24" ht="18.75" hidden="1" x14ac:dyDescent="0.3">
      <c r="A423" s="542">
        <v>9</v>
      </c>
      <c r="B423" s="428" t="s">
        <v>258</v>
      </c>
      <c r="C423" s="221" t="s">
        <v>275</v>
      </c>
      <c r="D423" s="515" t="s">
        <v>6</v>
      </c>
      <c r="E423" s="184"/>
      <c r="F423" s="184"/>
      <c r="G423" s="542">
        <v>9</v>
      </c>
      <c r="H423" s="536">
        <v>4116110022</v>
      </c>
      <c r="I423" s="537" t="s">
        <v>156</v>
      </c>
      <c r="J423" s="515" t="s">
        <v>5</v>
      </c>
      <c r="K423" s="225"/>
      <c r="L423" s="225"/>
      <c r="M423" s="184"/>
      <c r="N423" s="538">
        <v>9</v>
      </c>
      <c r="O423" s="539">
        <v>4115110013</v>
      </c>
      <c r="P423" s="540" t="s">
        <v>70</v>
      </c>
      <c r="Q423" s="515" t="s">
        <v>6</v>
      </c>
      <c r="R423" s="216"/>
      <c r="S423" s="216"/>
      <c r="T423" s="184"/>
      <c r="U423" s="545">
        <v>9</v>
      </c>
      <c r="V423" s="531">
        <v>4114110010</v>
      </c>
      <c r="W423" s="532" t="s">
        <v>25</v>
      </c>
      <c r="X423" s="224" t="s">
        <v>5</v>
      </c>
    </row>
    <row r="424" spans="1:24" ht="18.75" hidden="1" x14ac:dyDescent="0.3">
      <c r="A424" s="542">
        <v>10</v>
      </c>
      <c r="B424" s="428" t="s">
        <v>259</v>
      </c>
      <c r="C424" s="221" t="s">
        <v>276</v>
      </c>
      <c r="D424" s="515" t="s">
        <v>5</v>
      </c>
      <c r="E424" s="184"/>
      <c r="F424" s="184"/>
      <c r="G424" s="542">
        <v>10</v>
      </c>
      <c r="H424" s="536">
        <v>4116110008</v>
      </c>
      <c r="I424" s="537" t="s">
        <v>157</v>
      </c>
      <c r="J424" s="515" t="s">
        <v>5</v>
      </c>
      <c r="K424" s="225"/>
      <c r="L424" s="225"/>
      <c r="M424" s="184"/>
      <c r="N424" s="538">
        <v>10</v>
      </c>
      <c r="O424" s="539">
        <v>4115110014</v>
      </c>
      <c r="P424" s="540" t="s">
        <v>71</v>
      </c>
      <c r="Q424" s="515" t="s">
        <v>5</v>
      </c>
      <c r="R424" s="216"/>
      <c r="S424" s="216"/>
      <c r="T424" s="184"/>
      <c r="U424" s="545">
        <v>10</v>
      </c>
      <c r="V424" s="531">
        <v>4114110026</v>
      </c>
      <c r="W424" s="532" t="s">
        <v>26</v>
      </c>
      <c r="X424" s="246" t="s">
        <v>5</v>
      </c>
    </row>
    <row r="425" spans="1:24" ht="18.75" hidden="1" x14ac:dyDescent="0.3">
      <c r="A425" s="545">
        <v>11</v>
      </c>
      <c r="B425" s="428" t="s">
        <v>265</v>
      </c>
      <c r="C425" s="221" t="s">
        <v>282</v>
      </c>
      <c r="D425" s="515" t="s">
        <v>5</v>
      </c>
      <c r="E425" s="184"/>
      <c r="F425" s="184"/>
      <c r="G425" s="545">
        <v>11</v>
      </c>
      <c r="H425" s="536">
        <v>4116110019</v>
      </c>
      <c r="I425" s="537" t="s">
        <v>158</v>
      </c>
      <c r="J425" s="515" t="s">
        <v>5</v>
      </c>
      <c r="K425" s="225"/>
      <c r="L425" s="225"/>
      <c r="M425" s="184"/>
      <c r="N425" s="538">
        <v>11</v>
      </c>
      <c r="O425" s="539">
        <v>4115110017</v>
      </c>
      <c r="P425" s="540" t="s">
        <v>72</v>
      </c>
      <c r="Q425" s="515" t="s">
        <v>5</v>
      </c>
      <c r="R425" s="216"/>
      <c r="S425" s="216"/>
      <c r="T425" s="184"/>
      <c r="U425" s="545">
        <v>11</v>
      </c>
      <c r="V425" s="531">
        <v>4114110027</v>
      </c>
      <c r="W425" s="532" t="s">
        <v>27</v>
      </c>
      <c r="X425" s="224" t="s">
        <v>6</v>
      </c>
    </row>
    <row r="426" spans="1:24" ht="18.75" hidden="1" x14ac:dyDescent="0.3">
      <c r="A426" s="545">
        <v>12</v>
      </c>
      <c r="B426" s="428" t="s">
        <v>260</v>
      </c>
      <c r="C426" s="221" t="s">
        <v>277</v>
      </c>
      <c r="D426" s="515" t="s">
        <v>5</v>
      </c>
      <c r="E426" s="184"/>
      <c r="F426" s="184"/>
      <c r="G426" s="545">
        <v>12</v>
      </c>
      <c r="H426" s="548">
        <v>4116110002</v>
      </c>
      <c r="I426" s="549" t="s">
        <v>159</v>
      </c>
      <c r="J426" s="515" t="s">
        <v>5</v>
      </c>
      <c r="K426" s="225"/>
      <c r="L426" s="225"/>
      <c r="M426" s="184"/>
      <c r="N426" s="538">
        <v>12</v>
      </c>
      <c r="O426" s="552">
        <v>4115110018</v>
      </c>
      <c r="P426" s="556" t="s">
        <v>73</v>
      </c>
      <c r="Q426" s="515" t="s">
        <v>5</v>
      </c>
      <c r="R426" s="216"/>
      <c r="S426" s="216"/>
      <c r="T426" s="184"/>
      <c r="U426" s="545">
        <v>12</v>
      </c>
      <c r="V426" s="531">
        <v>4114110031</v>
      </c>
      <c r="W426" s="532" t="s">
        <v>28</v>
      </c>
      <c r="X426" s="224" t="s">
        <v>6</v>
      </c>
    </row>
    <row r="427" spans="1:24" ht="18.75" hidden="1" x14ac:dyDescent="0.3">
      <c r="A427" s="542">
        <v>13</v>
      </c>
      <c r="B427" s="428" t="s">
        <v>261</v>
      </c>
      <c r="C427" s="221" t="s">
        <v>278</v>
      </c>
      <c r="D427" s="512" t="s">
        <v>5</v>
      </c>
      <c r="E427" s="184"/>
      <c r="F427" s="184"/>
      <c r="G427" s="542">
        <v>13</v>
      </c>
      <c r="H427" s="557">
        <v>4116110009</v>
      </c>
      <c r="I427" s="558" t="s">
        <v>485</v>
      </c>
      <c r="J427" s="514" t="s">
        <v>5</v>
      </c>
      <c r="K427" s="225"/>
      <c r="L427" s="225"/>
      <c r="M427" s="184"/>
      <c r="N427" s="538">
        <v>13</v>
      </c>
      <c r="O427" s="539">
        <v>4115110020</v>
      </c>
      <c r="P427" s="540" t="s">
        <v>74</v>
      </c>
      <c r="Q427" s="515" t="s">
        <v>5</v>
      </c>
      <c r="R427" s="216"/>
      <c r="S427" s="216"/>
      <c r="T427" s="184"/>
      <c r="U427" s="545">
        <v>13</v>
      </c>
      <c r="V427" s="531">
        <v>4114110012</v>
      </c>
      <c r="W427" s="532" t="s">
        <v>29</v>
      </c>
      <c r="X427" s="559" t="s">
        <v>6</v>
      </c>
    </row>
    <row r="428" spans="1:24" ht="18.75" hidden="1" x14ac:dyDescent="0.3">
      <c r="A428" s="542">
        <v>14</v>
      </c>
      <c r="B428" s="428" t="s">
        <v>266</v>
      </c>
      <c r="C428" s="221" t="s">
        <v>283</v>
      </c>
      <c r="D428" s="515" t="s">
        <v>5</v>
      </c>
      <c r="E428" s="184"/>
      <c r="F428" s="184"/>
      <c r="G428" s="542">
        <v>14</v>
      </c>
      <c r="H428" s="516">
        <v>4116110010</v>
      </c>
      <c r="I428" s="517" t="s">
        <v>160</v>
      </c>
      <c r="J428" s="515" t="s">
        <v>5</v>
      </c>
      <c r="K428" s="225"/>
      <c r="L428" s="225"/>
      <c r="M428" s="184"/>
      <c r="N428" s="538">
        <v>14</v>
      </c>
      <c r="O428" s="539">
        <v>4115110028</v>
      </c>
      <c r="P428" s="540" t="s">
        <v>75</v>
      </c>
      <c r="Q428" s="515" t="s">
        <v>5</v>
      </c>
      <c r="R428" s="216"/>
      <c r="S428" s="216"/>
      <c r="T428" s="184"/>
      <c r="U428" s="545">
        <v>14</v>
      </c>
      <c r="V428" s="554">
        <v>4114110028</v>
      </c>
      <c r="W428" s="555" t="s">
        <v>30</v>
      </c>
      <c r="X428" s="224" t="s">
        <v>6</v>
      </c>
    </row>
    <row r="429" spans="1:24" ht="18.75" hidden="1" x14ac:dyDescent="0.3">
      <c r="A429" s="542">
        <v>15</v>
      </c>
      <c r="B429" s="428" t="s">
        <v>262</v>
      </c>
      <c r="C429" s="221" t="s">
        <v>279</v>
      </c>
      <c r="D429" s="515" t="s">
        <v>5</v>
      </c>
      <c r="E429" s="184"/>
      <c r="F429" s="184"/>
      <c r="G429" s="542">
        <v>15</v>
      </c>
      <c r="H429" s="516">
        <v>4116110023</v>
      </c>
      <c r="I429" s="517" t="s">
        <v>161</v>
      </c>
      <c r="J429" s="512" t="s">
        <v>5</v>
      </c>
      <c r="K429" s="209"/>
      <c r="L429" s="225"/>
      <c r="M429" s="184"/>
      <c r="N429" s="538">
        <v>15</v>
      </c>
      <c r="O429" s="539">
        <v>4115110023</v>
      </c>
      <c r="P429" s="540" t="s">
        <v>76</v>
      </c>
      <c r="Q429" s="515" t="s">
        <v>5</v>
      </c>
      <c r="R429" s="216"/>
      <c r="S429" s="216"/>
      <c r="T429" s="184"/>
      <c r="U429" s="545">
        <v>15</v>
      </c>
      <c r="V429" s="531">
        <v>4114110018</v>
      </c>
      <c r="W429" s="532" t="s">
        <v>31</v>
      </c>
      <c r="X429" s="224" t="s">
        <v>5</v>
      </c>
    </row>
    <row r="430" spans="1:24" ht="18.75" hidden="1" x14ac:dyDescent="0.3">
      <c r="A430" s="542">
        <v>16</v>
      </c>
      <c r="B430" s="428" t="s">
        <v>263</v>
      </c>
      <c r="C430" s="221" t="s">
        <v>280</v>
      </c>
      <c r="D430" s="512" t="s">
        <v>5</v>
      </c>
      <c r="E430" s="184"/>
      <c r="F430" s="184"/>
      <c r="G430" s="545">
        <v>16</v>
      </c>
      <c r="H430" s="516">
        <v>4116110012</v>
      </c>
      <c r="I430" s="517" t="s">
        <v>162</v>
      </c>
      <c r="J430" s="515" t="s">
        <v>6</v>
      </c>
      <c r="K430" s="209"/>
      <c r="L430" s="209"/>
      <c r="M430" s="184"/>
      <c r="N430" s="538">
        <v>16</v>
      </c>
      <c r="O430" s="560">
        <v>4115110006</v>
      </c>
      <c r="P430" s="561" t="s">
        <v>77</v>
      </c>
      <c r="Q430" s="224" t="s">
        <v>6</v>
      </c>
      <c r="R430" s="216"/>
      <c r="S430" s="216"/>
      <c r="T430" s="184"/>
      <c r="U430" s="545">
        <v>16</v>
      </c>
      <c r="V430" s="562"/>
      <c r="W430" s="563"/>
      <c r="X430" s="246"/>
    </row>
    <row r="431" spans="1:24" ht="18.75" hidden="1" x14ac:dyDescent="0.3">
      <c r="A431" s="542">
        <v>17</v>
      </c>
      <c r="B431" s="426" t="s">
        <v>253</v>
      </c>
      <c r="C431" s="564" t="s">
        <v>482</v>
      </c>
      <c r="D431" s="512" t="s">
        <v>5</v>
      </c>
      <c r="E431" s="184"/>
      <c r="F431" s="184"/>
      <c r="G431" s="542">
        <v>17</v>
      </c>
      <c r="H431" s="565">
        <v>4116110003</v>
      </c>
      <c r="I431" s="566" t="s">
        <v>486</v>
      </c>
      <c r="J431" s="514" t="s">
        <v>5</v>
      </c>
      <c r="K431" s="209"/>
      <c r="L431" s="209"/>
      <c r="M431" s="184"/>
      <c r="N431" s="538">
        <v>17</v>
      </c>
      <c r="O431" s="567">
        <v>4115110007</v>
      </c>
      <c r="P431" s="568" t="s">
        <v>209</v>
      </c>
      <c r="Q431" s="224" t="s">
        <v>6</v>
      </c>
      <c r="R431" s="216"/>
      <c r="S431" s="216"/>
      <c r="T431" s="184"/>
      <c r="U431" s="545">
        <v>17</v>
      </c>
      <c r="V431" s="569"/>
      <c r="W431" s="570"/>
      <c r="X431" s="246"/>
    </row>
    <row r="432" spans="1:24" ht="18.75" hidden="1" x14ac:dyDescent="0.3">
      <c r="A432" s="542">
        <v>18</v>
      </c>
      <c r="B432" s="483" t="s">
        <v>254</v>
      </c>
      <c r="C432" s="484" t="s">
        <v>271</v>
      </c>
      <c r="D432" s="515" t="s">
        <v>6</v>
      </c>
      <c r="E432" s="184"/>
      <c r="F432" s="184"/>
      <c r="G432" s="545">
        <v>18</v>
      </c>
      <c r="H432" s="516">
        <v>4116110020</v>
      </c>
      <c r="I432" s="517" t="s">
        <v>600</v>
      </c>
      <c r="J432" s="512" t="s">
        <v>5</v>
      </c>
      <c r="K432" s="209"/>
      <c r="L432" s="209"/>
      <c r="M432" s="184"/>
      <c r="N432" s="538">
        <v>18</v>
      </c>
      <c r="O432" s="567">
        <v>4115110008</v>
      </c>
      <c r="P432" s="568" t="s">
        <v>78</v>
      </c>
      <c r="Q432" s="224" t="s">
        <v>5</v>
      </c>
      <c r="R432" s="216"/>
      <c r="S432" s="216"/>
      <c r="T432" s="184"/>
      <c r="U432" s="545">
        <v>18</v>
      </c>
      <c r="V432" s="562"/>
      <c r="W432" s="563"/>
      <c r="X432" s="246"/>
    </row>
    <row r="433" spans="1:24" ht="18.75" hidden="1" x14ac:dyDescent="0.3">
      <c r="A433" s="542">
        <v>19</v>
      </c>
      <c r="B433" s="571" t="s">
        <v>267</v>
      </c>
      <c r="C433" s="572" t="s">
        <v>284</v>
      </c>
      <c r="D433" s="515" t="s">
        <v>5</v>
      </c>
      <c r="E433" s="184"/>
      <c r="F433" s="184"/>
      <c r="G433" s="369">
        <v>19</v>
      </c>
      <c r="H433" s="536">
        <v>4116110013</v>
      </c>
      <c r="I433" s="537" t="s">
        <v>595</v>
      </c>
      <c r="J433" s="515" t="s">
        <v>6</v>
      </c>
      <c r="K433" s="209"/>
      <c r="L433" s="209"/>
      <c r="M433" s="184"/>
      <c r="N433" s="538">
        <v>19</v>
      </c>
      <c r="O433" s="560">
        <v>4115110024</v>
      </c>
      <c r="P433" s="561" t="s">
        <v>79</v>
      </c>
      <c r="Q433" s="224" t="s">
        <v>5</v>
      </c>
      <c r="R433" s="416"/>
      <c r="S433" s="416"/>
      <c r="T433" s="184"/>
      <c r="U433" s="545">
        <v>19</v>
      </c>
      <c r="V433" s="573"/>
      <c r="W433" s="574"/>
      <c r="X433" s="575"/>
    </row>
    <row r="434" spans="1:24" ht="18.75" hidden="1" x14ac:dyDescent="0.2">
      <c r="A434" s="542">
        <v>20</v>
      </c>
      <c r="B434" s="516"/>
      <c r="C434" s="517"/>
      <c r="D434" s="512"/>
      <c r="E434" s="184"/>
      <c r="F434" s="184"/>
      <c r="G434" s="369">
        <v>20</v>
      </c>
      <c r="H434" s="536">
        <v>4116110014</v>
      </c>
      <c r="I434" s="537" t="s">
        <v>163</v>
      </c>
      <c r="J434" s="515" t="s">
        <v>5</v>
      </c>
      <c r="K434" s="216"/>
      <c r="L434" s="209"/>
      <c r="M434" s="184"/>
      <c r="N434" s="538">
        <v>20</v>
      </c>
      <c r="O434" s="560">
        <v>4115110025</v>
      </c>
      <c r="P434" s="561" t="s">
        <v>80</v>
      </c>
      <c r="Q434" s="224" t="s">
        <v>6</v>
      </c>
      <c r="R434" s="216"/>
      <c r="S434" s="216"/>
      <c r="T434" s="184"/>
      <c r="U434" s="545">
        <v>20</v>
      </c>
      <c r="V434" s="576"/>
      <c r="W434" s="577"/>
      <c r="X434" s="246"/>
    </row>
    <row r="435" spans="1:24" ht="18.75" hidden="1" x14ac:dyDescent="0.2">
      <c r="A435" s="369"/>
      <c r="B435" s="576"/>
      <c r="C435" s="577"/>
      <c r="D435" s="246"/>
      <c r="E435" s="184"/>
      <c r="F435" s="184"/>
      <c r="G435" s="578"/>
      <c r="H435" s="576"/>
      <c r="I435" s="577"/>
      <c r="J435" s="246"/>
      <c r="K435" s="216"/>
      <c r="L435" s="216"/>
      <c r="M435" s="184"/>
      <c r="N435" s="545"/>
      <c r="O435" s="576"/>
      <c r="P435" s="577"/>
      <c r="Q435" s="246"/>
      <c r="R435" s="216"/>
      <c r="S435" s="216"/>
      <c r="T435" s="184"/>
      <c r="U435" s="545">
        <v>21</v>
      </c>
      <c r="V435" s="576"/>
      <c r="W435" s="577"/>
      <c r="X435" s="246"/>
    </row>
    <row r="436" spans="1:24" ht="18.75" hidden="1" x14ac:dyDescent="0.2">
      <c r="A436" s="545"/>
      <c r="B436" s="576"/>
      <c r="C436" s="577"/>
      <c r="D436" s="246"/>
      <c r="E436" s="184"/>
      <c r="F436" s="184"/>
      <c r="G436" s="578"/>
      <c r="H436" s="579"/>
      <c r="I436" s="580"/>
      <c r="J436" s="246"/>
      <c r="K436" s="216"/>
      <c r="L436" s="216"/>
      <c r="M436" s="184"/>
      <c r="N436" s="545"/>
      <c r="O436" s="576"/>
      <c r="P436" s="577"/>
      <c r="Q436" s="246"/>
      <c r="R436" s="216"/>
      <c r="S436" s="216"/>
      <c r="T436" s="184"/>
      <c r="U436" s="545"/>
      <c r="V436" s="576"/>
      <c r="W436" s="577"/>
      <c r="X436" s="246"/>
    </row>
    <row r="437" spans="1:24" ht="18.75" hidden="1" x14ac:dyDescent="0.2">
      <c r="A437" s="581"/>
      <c r="B437" s="579"/>
      <c r="C437" s="580"/>
      <c r="D437" s="246"/>
      <c r="E437" s="184"/>
      <c r="F437" s="184"/>
      <c r="G437" s="578"/>
      <c r="H437" s="579"/>
      <c r="I437" s="580"/>
      <c r="J437" s="246"/>
      <c r="K437" s="582"/>
      <c r="L437" s="216"/>
      <c r="M437" s="184"/>
      <c r="N437" s="545"/>
      <c r="O437" s="579"/>
      <c r="P437" s="580"/>
      <c r="Q437" s="246"/>
      <c r="R437" s="216"/>
      <c r="S437" s="216"/>
      <c r="T437" s="184"/>
      <c r="U437" s="545"/>
      <c r="V437" s="579"/>
      <c r="W437" s="580"/>
      <c r="X437" s="246"/>
    </row>
    <row r="438" spans="1:24" ht="18.75" hidden="1" x14ac:dyDescent="0.2">
      <c r="A438" s="545"/>
      <c r="B438" s="579"/>
      <c r="C438" s="580"/>
      <c r="D438" s="246"/>
      <c r="E438" s="184"/>
      <c r="F438" s="184"/>
      <c r="G438" s="578"/>
      <c r="H438" s="583"/>
      <c r="I438" s="584"/>
      <c r="J438" s="585"/>
      <c r="K438" s="185"/>
      <c r="L438" s="582"/>
      <c r="M438" s="184"/>
      <c r="N438" s="545"/>
      <c r="O438" s="579"/>
      <c r="P438" s="580"/>
      <c r="Q438" s="246"/>
      <c r="R438" s="216"/>
      <c r="S438" s="216"/>
      <c r="T438" s="184"/>
      <c r="U438" s="545"/>
      <c r="V438" s="579"/>
      <c r="W438" s="580"/>
      <c r="X438" s="246"/>
    </row>
    <row r="439" spans="1:24" ht="15.75" hidden="1" thickBot="1" x14ac:dyDescent="0.25">
      <c r="A439" s="308"/>
      <c r="B439" s="586"/>
      <c r="C439" s="587"/>
      <c r="D439" s="588"/>
      <c r="E439" s="184"/>
      <c r="F439" s="184"/>
      <c r="G439" s="308"/>
      <c r="H439" s="589"/>
      <c r="I439" s="590"/>
      <c r="J439" s="589"/>
      <c r="K439" s="184"/>
      <c r="L439" s="185"/>
      <c r="M439" s="184"/>
      <c r="N439" s="308"/>
      <c r="O439" s="586"/>
      <c r="P439" s="587"/>
      <c r="Q439" s="588"/>
      <c r="R439" s="582"/>
      <c r="S439" s="582"/>
      <c r="T439" s="184"/>
      <c r="U439" s="308"/>
      <c r="V439" s="586"/>
      <c r="W439" s="587"/>
      <c r="X439" s="588"/>
    </row>
    <row r="440" spans="1:24" hidden="1" x14ac:dyDescent="0.2">
      <c r="A440" s="184"/>
      <c r="B440" s="184"/>
      <c r="C440" s="591"/>
      <c r="D440" s="184"/>
      <c r="E440" s="184"/>
      <c r="F440" s="184"/>
      <c r="G440" s="184"/>
      <c r="H440" s="359"/>
      <c r="K440" s="184"/>
      <c r="L440" s="184"/>
      <c r="M440" s="184"/>
      <c r="N440" s="184"/>
      <c r="O440" s="184"/>
      <c r="P440" s="592"/>
      <c r="Q440" s="184"/>
      <c r="R440" s="184"/>
      <c r="S440" s="184"/>
      <c r="T440" s="184"/>
      <c r="U440" s="184"/>
      <c r="V440" s="184"/>
      <c r="W440" s="184"/>
      <c r="X440" s="184"/>
    </row>
    <row r="441" spans="1:24" ht="19.5" hidden="1" customHeight="1" x14ac:dyDescent="0.2">
      <c r="A441" s="184"/>
      <c r="B441" s="359"/>
      <c r="C441" s="360" t="s">
        <v>8</v>
      </c>
      <c r="D441" s="184">
        <f>COUNTIF(D415:D439,"L")</f>
        <v>14</v>
      </c>
      <c r="E441" s="184"/>
      <c r="F441" s="184"/>
      <c r="G441" s="184"/>
      <c r="H441" s="359"/>
      <c r="I441" s="593" t="s">
        <v>8</v>
      </c>
      <c r="J441" s="184">
        <f>COUNTIF(J414:J438,"L")</f>
        <v>16</v>
      </c>
      <c r="K441" s="185"/>
      <c r="L441" s="184"/>
      <c r="M441" s="185"/>
      <c r="N441" s="184"/>
      <c r="O441" s="359"/>
      <c r="P441" s="593" t="s">
        <v>8</v>
      </c>
      <c r="Q441" s="184">
        <f>COUNTIF(Q415:Q439,"L")</f>
        <v>13</v>
      </c>
      <c r="R441" s="184"/>
      <c r="S441" s="184"/>
      <c r="T441" s="185"/>
      <c r="U441" s="184"/>
      <c r="V441" s="359"/>
      <c r="W441" s="593" t="s">
        <v>8</v>
      </c>
      <c r="X441" s="184">
        <f>COUNTIF(X415:X439,"L")</f>
        <v>6</v>
      </c>
    </row>
    <row r="442" spans="1:24" ht="19.5" hidden="1" customHeight="1" thickBot="1" x14ac:dyDescent="0.25">
      <c r="A442" s="184"/>
      <c r="B442" s="359"/>
      <c r="C442" s="360" t="s">
        <v>13</v>
      </c>
      <c r="D442" s="184">
        <f>COUNTIF(D415:D439,"P")</f>
        <v>5</v>
      </c>
      <c r="E442" s="184"/>
      <c r="F442" s="184"/>
      <c r="G442" s="184"/>
      <c r="H442" s="359"/>
      <c r="I442" s="593" t="s">
        <v>13</v>
      </c>
      <c r="J442" s="184">
        <f>COUNTIF(J414:J438,"P")</f>
        <v>4</v>
      </c>
      <c r="K442" s="184"/>
      <c r="L442" s="185"/>
      <c r="M442" s="185"/>
      <c r="N442" s="184"/>
      <c r="O442" s="359"/>
      <c r="P442" s="593" t="s">
        <v>13</v>
      </c>
      <c r="Q442" s="184">
        <f>COUNTIF(Q415:Q439,"P")</f>
        <v>7</v>
      </c>
      <c r="R442" s="184"/>
      <c r="S442" s="184"/>
      <c r="T442" s="185"/>
      <c r="U442" s="184"/>
      <c r="V442" s="359"/>
      <c r="W442" s="593" t="s">
        <v>13</v>
      </c>
      <c r="X442" s="184">
        <f>COUNTIF(X415:X439,"P")</f>
        <v>9</v>
      </c>
    </row>
    <row r="443" spans="1:24" ht="19.5" hidden="1" customHeight="1" x14ac:dyDescent="0.2">
      <c r="A443" s="184"/>
      <c r="B443" s="184"/>
      <c r="C443" s="185"/>
      <c r="D443" s="594">
        <f>SUM(D441:D442)</f>
        <v>19</v>
      </c>
      <c r="E443" s="184"/>
      <c r="F443" s="184"/>
      <c r="G443" s="184"/>
      <c r="H443" s="184"/>
      <c r="I443" s="595"/>
      <c r="J443" s="594">
        <f>SUM(J441:J442)</f>
        <v>20</v>
      </c>
      <c r="K443" s="184"/>
      <c r="L443" s="184"/>
      <c r="M443" s="185"/>
      <c r="N443" s="184"/>
      <c r="O443" s="359"/>
      <c r="P443" s="595"/>
      <c r="Q443" s="594">
        <f>SUM(Q441:Q442)</f>
        <v>20</v>
      </c>
      <c r="R443" s="185"/>
      <c r="S443" s="185"/>
      <c r="T443" s="185"/>
      <c r="U443" s="184"/>
      <c r="V443" s="359"/>
      <c r="W443" s="595"/>
      <c r="X443" s="594">
        <f>SUM(X441:X442)</f>
        <v>15</v>
      </c>
    </row>
    <row r="444" spans="1:24" ht="19.5" hidden="1" customHeight="1" x14ac:dyDescent="0.2">
      <c r="A444" s="184"/>
      <c r="B444" s="184"/>
      <c r="D444" s="184"/>
      <c r="E444" s="184"/>
      <c r="F444" s="184"/>
      <c r="G444" s="184"/>
      <c r="H444" s="184"/>
      <c r="I444" s="184"/>
      <c r="J444" s="184"/>
      <c r="K444" s="184"/>
      <c r="L444" s="184"/>
      <c r="M444" s="185"/>
      <c r="N444" s="184"/>
      <c r="O444" s="184"/>
      <c r="P444" s="184"/>
      <c r="Q444" s="184"/>
      <c r="R444" s="184"/>
      <c r="S444" s="184"/>
      <c r="T444" s="185"/>
      <c r="U444" s="184" t="s">
        <v>14</v>
      </c>
      <c r="V444" s="184"/>
      <c r="W444" s="184"/>
      <c r="X444" s="184"/>
    </row>
    <row r="445" spans="1:24" ht="19.5" hidden="1" customHeight="1" x14ac:dyDescent="0.2">
      <c r="A445" s="184"/>
      <c r="B445" s="184"/>
      <c r="C445" s="183"/>
      <c r="D445" s="184"/>
      <c r="E445" s="184"/>
      <c r="F445" s="184"/>
      <c r="G445" s="184"/>
      <c r="H445" s="184"/>
      <c r="I445" s="592"/>
      <c r="J445" s="184"/>
      <c r="L445" s="184"/>
      <c r="M445" s="185"/>
      <c r="N445" s="184"/>
      <c r="O445" s="184"/>
      <c r="P445" s="184"/>
      <c r="Q445" s="184"/>
      <c r="R445" s="184"/>
      <c r="S445" s="184"/>
      <c r="T445" s="185"/>
      <c r="U445" s="184"/>
      <c r="V445" s="184"/>
      <c r="W445" s="184"/>
      <c r="X445" s="184"/>
    </row>
    <row r="446" spans="1:24" hidden="1" x14ac:dyDescent="0.2">
      <c r="A446" s="184"/>
      <c r="B446" s="499"/>
      <c r="C446" s="596"/>
      <c r="D446" s="184"/>
      <c r="E446" s="184"/>
      <c r="F446" s="184"/>
      <c r="G446" s="184"/>
      <c r="H446" s="499"/>
      <c r="I446" s="597"/>
      <c r="M446" s="184"/>
      <c r="N446" s="184"/>
      <c r="O446" s="184"/>
      <c r="P446" s="592"/>
      <c r="Q446" s="184"/>
      <c r="R446" s="184"/>
      <c r="S446" s="184"/>
      <c r="T446" s="184"/>
      <c r="U446" s="184"/>
      <c r="V446" s="184"/>
      <c r="W446" s="184"/>
      <c r="X446" s="184"/>
    </row>
    <row r="447" spans="1:24" ht="21" customHeight="1" x14ac:dyDescent="0.25">
      <c r="A447" s="501" t="s">
        <v>247</v>
      </c>
      <c r="B447" s="499"/>
      <c r="C447" s="596"/>
      <c r="D447" s="499"/>
      <c r="E447" s="499"/>
      <c r="F447" s="499"/>
      <c r="G447" s="499"/>
      <c r="H447" s="499"/>
      <c r="I447" s="597"/>
      <c r="P447" s="431"/>
      <c r="W447" s="431"/>
    </row>
    <row r="448" spans="1:24" ht="21" customHeight="1" x14ac:dyDescent="0.25">
      <c r="A448" s="501" t="str">
        <f>$A$370</f>
        <v>SEMESTER GANJIL : TAHUN AKADEMIK 2022 / 2023</v>
      </c>
      <c r="B448" s="499"/>
      <c r="C448" s="502"/>
      <c r="D448" s="499"/>
      <c r="E448" s="499"/>
      <c r="F448" s="499"/>
      <c r="G448" s="499"/>
      <c r="H448" s="499"/>
      <c r="I448" s="499"/>
      <c r="P448" s="431"/>
      <c r="W448" s="431"/>
    </row>
    <row r="449" spans="1:30" ht="18" x14ac:dyDescent="0.25">
      <c r="A449" s="501" t="s">
        <v>9</v>
      </c>
      <c r="D449" s="499"/>
      <c r="E449" s="499"/>
      <c r="F449" s="499"/>
      <c r="G449" s="503"/>
      <c r="N449" s="186"/>
      <c r="U449" s="186"/>
      <c r="V449" s="186"/>
      <c r="X449" s="504"/>
      <c r="Y449" s="504"/>
    </row>
    <row r="450" spans="1:30" ht="15.75" x14ac:dyDescent="0.25">
      <c r="G450" s="186"/>
      <c r="K450" s="200"/>
      <c r="N450" s="186"/>
      <c r="U450" s="186"/>
      <c r="X450" s="504"/>
      <c r="Y450" s="504"/>
    </row>
    <row r="451" spans="1:30" ht="18.75" thickBot="1" x14ac:dyDescent="0.3">
      <c r="A451" s="186" t="str">
        <f>CONCATENATE("KELAS/ SEMESTER : I PJJ 1/ ",'Pembimbing Akademik'!D37)</f>
        <v>KELAS/ SEMESTER : I PJJ 1/ 1</v>
      </c>
      <c r="B451" s="186"/>
      <c r="C451" s="187"/>
      <c r="D451" s="186"/>
      <c r="E451" s="186"/>
      <c r="F451" s="186"/>
      <c r="G451" s="186" t="str">
        <f>CONCATENATE("KELAS/ SEMESTER : I PJJ 2/ ",'Pembimbing Akademik'!D37)</f>
        <v>KELAS/ SEMESTER : I PJJ 2/ 1</v>
      </c>
      <c r="H451" s="186"/>
      <c r="I451" s="186"/>
      <c r="J451" s="186"/>
      <c r="K451" s="186"/>
      <c r="L451" s="186"/>
      <c r="M451" s="186"/>
      <c r="N451" s="186" t="str">
        <f>CONCATENATE("KELAS/ SEMESTER : I PJJ 3 - JGU/ ",'Pembimbing Akademik'!D37)</f>
        <v>KELAS/ SEMESTER : I PJJ 3 - JGU/ 1</v>
      </c>
      <c r="O451" s="186"/>
      <c r="P451" s="187"/>
      <c r="Q451" s="188"/>
      <c r="R451" s="187"/>
      <c r="S451" s="187"/>
    </row>
    <row r="452" spans="1:30" ht="16.5" thickBot="1" x14ac:dyDescent="0.3">
      <c r="A452" s="189" t="s">
        <v>10</v>
      </c>
      <c r="B452" s="190" t="s">
        <v>2</v>
      </c>
      <c r="C452" s="190" t="s">
        <v>3</v>
      </c>
      <c r="D452" s="191" t="s">
        <v>11</v>
      </c>
      <c r="E452" s="186"/>
      <c r="F452" s="186"/>
      <c r="G452" s="189" t="s">
        <v>10</v>
      </c>
      <c r="H452" s="190" t="s">
        <v>2</v>
      </c>
      <c r="I452" s="190" t="s">
        <v>3</v>
      </c>
      <c r="J452" s="191" t="s">
        <v>11</v>
      </c>
      <c r="K452" s="193"/>
      <c r="L452" s="193"/>
      <c r="M452" s="186"/>
      <c r="N452" s="189" t="s">
        <v>10</v>
      </c>
      <c r="O452" s="190" t="s">
        <v>2</v>
      </c>
      <c r="P452" s="190" t="s">
        <v>3</v>
      </c>
      <c r="Q452" s="191" t="s">
        <v>11</v>
      </c>
      <c r="R452" s="193"/>
      <c r="S452" s="193"/>
    </row>
    <row r="453" spans="1:30" ht="20.25" x14ac:dyDescent="0.3">
      <c r="A453" s="238"/>
      <c r="B453" s="239"/>
      <c r="C453" s="239"/>
      <c r="D453" s="240"/>
      <c r="E453" s="186"/>
      <c r="F453" s="186"/>
      <c r="G453" s="238"/>
      <c r="H453" s="239"/>
      <c r="I453" s="239"/>
      <c r="J453" s="240"/>
      <c r="K453" s="200"/>
      <c r="L453" s="200"/>
      <c r="M453" s="186"/>
      <c r="N453" s="195"/>
      <c r="O453" s="196"/>
      <c r="P453" s="196"/>
      <c r="Q453" s="197"/>
      <c r="R453" s="200"/>
      <c r="S453" s="200"/>
      <c r="U453" s="201"/>
      <c r="V453" s="202"/>
      <c r="W453" s="201"/>
    </row>
    <row r="454" spans="1:30" ht="18.75" x14ac:dyDescent="0.3">
      <c r="A454" s="307">
        <v>1</v>
      </c>
      <c r="B454" s="72">
        <v>2201411048</v>
      </c>
      <c r="C454" s="73" t="s">
        <v>1343</v>
      </c>
      <c r="D454" s="74" t="s">
        <v>5</v>
      </c>
      <c r="E454" s="406"/>
      <c r="F454" s="406"/>
      <c r="G454" s="288">
        <v>1</v>
      </c>
      <c r="H454" s="68">
        <v>2201411034</v>
      </c>
      <c r="I454" s="79" t="s">
        <v>1385</v>
      </c>
      <c r="J454" s="74" t="s">
        <v>6</v>
      </c>
      <c r="K454" s="207"/>
      <c r="L454" s="207"/>
      <c r="N454" s="206">
        <v>1</v>
      </c>
      <c r="O454" s="981"/>
      <c r="P454" s="982"/>
      <c r="Q454" s="983"/>
      <c r="R454" s="209"/>
      <c r="S454" s="209"/>
      <c r="U454" s="280"/>
      <c r="V454" s="407"/>
      <c r="W454" s="408"/>
      <c r="AA454" s="215"/>
      <c r="AB454" s="214"/>
      <c r="AC454" s="279"/>
    </row>
    <row r="455" spans="1:30" ht="18.75" x14ac:dyDescent="0.3">
      <c r="A455" s="307">
        <v>2</v>
      </c>
      <c r="B455" s="92">
        <v>2201411021</v>
      </c>
      <c r="C455" s="93" t="s">
        <v>1344</v>
      </c>
      <c r="D455" s="94" t="s">
        <v>5</v>
      </c>
      <c r="E455" s="406"/>
      <c r="F455" s="406"/>
      <c r="G455" s="288">
        <v>2</v>
      </c>
      <c r="H455" s="68">
        <v>2201411050</v>
      </c>
      <c r="I455" s="79" t="s">
        <v>1394</v>
      </c>
      <c r="J455" s="74" t="s">
        <v>5</v>
      </c>
      <c r="K455" s="207"/>
      <c r="L455" s="207"/>
      <c r="N455" s="206">
        <v>2</v>
      </c>
      <c r="O455" s="981"/>
      <c r="P455" s="982"/>
      <c r="Q455" s="983"/>
      <c r="R455" s="209"/>
      <c r="S455" s="209"/>
      <c r="U455" s="280"/>
      <c r="V455" s="407"/>
      <c r="W455" s="408"/>
      <c r="AB455" s="213"/>
      <c r="AC455" s="279"/>
      <c r="AD455" s="278"/>
    </row>
    <row r="456" spans="1:30" ht="18.75" x14ac:dyDescent="0.3">
      <c r="A456" s="307">
        <v>3</v>
      </c>
      <c r="B456" s="92">
        <v>2201411047</v>
      </c>
      <c r="C456" s="93" t="s">
        <v>1345</v>
      </c>
      <c r="D456" s="94" t="s">
        <v>5</v>
      </c>
      <c r="E456" s="406"/>
      <c r="F456" s="406"/>
      <c r="G456" s="288">
        <v>3</v>
      </c>
      <c r="H456" s="68">
        <v>2201411030</v>
      </c>
      <c r="I456" s="79" t="s">
        <v>1387</v>
      </c>
      <c r="J456" s="74" t="s">
        <v>5</v>
      </c>
      <c r="K456" s="207"/>
      <c r="L456" s="207"/>
      <c r="N456" s="206">
        <v>3</v>
      </c>
      <c r="O456" s="981"/>
      <c r="P456" s="982"/>
      <c r="Q456" s="983"/>
      <c r="R456" s="209"/>
      <c r="S456" s="209"/>
      <c r="U456" s="280"/>
      <c r="V456" s="407"/>
      <c r="W456" s="408"/>
      <c r="AB456" s="213"/>
      <c r="AC456" s="279"/>
      <c r="AD456" s="278"/>
    </row>
    <row r="457" spans="1:30" ht="18.75" x14ac:dyDescent="0.3">
      <c r="A457" s="307">
        <v>4</v>
      </c>
      <c r="B457" s="89">
        <v>2201411046</v>
      </c>
      <c r="C457" s="90" t="s">
        <v>1346</v>
      </c>
      <c r="D457" s="91" t="s">
        <v>5</v>
      </c>
      <c r="E457" s="406"/>
      <c r="F457" s="406"/>
      <c r="G457" s="288">
        <v>4</v>
      </c>
      <c r="H457" s="75">
        <v>2201411033</v>
      </c>
      <c r="I457" s="76" t="s">
        <v>1383</v>
      </c>
      <c r="J457" s="107" t="s">
        <v>5</v>
      </c>
      <c r="K457" s="207"/>
      <c r="L457" s="207"/>
      <c r="N457" s="206">
        <v>4</v>
      </c>
      <c r="O457" s="981"/>
      <c r="P457" s="982"/>
      <c r="Q457" s="983"/>
      <c r="R457" s="209"/>
      <c r="S457" s="209"/>
      <c r="U457" s="280"/>
      <c r="V457" s="409"/>
      <c r="W457" s="408"/>
      <c r="AA457" s="212"/>
      <c r="AB457" s="211"/>
      <c r="AC457" s="279"/>
    </row>
    <row r="458" spans="1:30" ht="18.75" x14ac:dyDescent="0.3">
      <c r="A458" s="307">
        <v>5</v>
      </c>
      <c r="B458" s="92">
        <v>2201411056</v>
      </c>
      <c r="C458" s="93" t="s">
        <v>1347</v>
      </c>
      <c r="D458" s="94" t="s">
        <v>5</v>
      </c>
      <c r="E458" s="406"/>
      <c r="F458" s="406"/>
      <c r="G458" s="288">
        <v>5</v>
      </c>
      <c r="H458" s="75">
        <v>2201411016</v>
      </c>
      <c r="I458" s="76" t="s">
        <v>1377</v>
      </c>
      <c r="J458" s="88" t="s">
        <v>6</v>
      </c>
      <c r="K458" s="207"/>
      <c r="L458" s="207"/>
      <c r="N458" s="206">
        <v>5</v>
      </c>
      <c r="O458" s="981"/>
      <c r="P458" s="982"/>
      <c r="Q458" s="983"/>
      <c r="R458" s="209"/>
      <c r="S458" s="209"/>
      <c r="U458" s="201"/>
      <c r="V458" s="202"/>
      <c r="W458" s="201"/>
      <c r="AA458" s="212"/>
      <c r="AB458" s="211"/>
      <c r="AC458" s="279"/>
    </row>
    <row r="459" spans="1:30" ht="18.75" x14ac:dyDescent="0.3">
      <c r="A459" s="307">
        <v>6</v>
      </c>
      <c r="B459" s="95">
        <v>2201411035</v>
      </c>
      <c r="C459" s="96" t="s">
        <v>1349</v>
      </c>
      <c r="D459" s="97" t="s">
        <v>6</v>
      </c>
      <c r="E459" s="406"/>
      <c r="F459" s="406"/>
      <c r="G459" s="288">
        <v>6</v>
      </c>
      <c r="H459" s="68">
        <v>2201411051</v>
      </c>
      <c r="I459" s="79" t="s">
        <v>1395</v>
      </c>
      <c r="J459" s="74" t="s">
        <v>5</v>
      </c>
      <c r="K459" s="207"/>
      <c r="L459" s="207"/>
      <c r="N459" s="206">
        <v>6</v>
      </c>
      <c r="O459" s="981"/>
      <c r="P459" s="982"/>
      <c r="Q459" s="983"/>
      <c r="R459" s="209"/>
      <c r="S459" s="209"/>
      <c r="U459" s="280"/>
      <c r="V459" s="409"/>
      <c r="W459" s="408"/>
      <c r="AB459" s="213"/>
      <c r="AC459" s="279"/>
      <c r="AD459" s="278"/>
    </row>
    <row r="460" spans="1:30" ht="18.75" x14ac:dyDescent="0.3">
      <c r="A460" s="307">
        <v>7</v>
      </c>
      <c r="B460" s="92">
        <v>2201411053</v>
      </c>
      <c r="C460" s="93" t="s">
        <v>1350</v>
      </c>
      <c r="D460" s="94" t="s">
        <v>5</v>
      </c>
      <c r="E460" s="406"/>
      <c r="F460" s="406"/>
      <c r="G460" s="288">
        <v>7</v>
      </c>
      <c r="H460" s="68">
        <v>2201411057</v>
      </c>
      <c r="I460" s="79" t="s">
        <v>1399</v>
      </c>
      <c r="J460" s="74" t="s">
        <v>5</v>
      </c>
      <c r="K460" s="207"/>
      <c r="L460" s="207"/>
      <c r="N460" s="206">
        <v>7</v>
      </c>
      <c r="O460" s="981"/>
      <c r="P460" s="982"/>
      <c r="Q460" s="983"/>
      <c r="R460" s="209"/>
      <c r="S460" s="209"/>
      <c r="U460" s="280"/>
      <c r="V460" s="407"/>
      <c r="W460" s="408"/>
      <c r="AB460" s="213"/>
      <c r="AC460" s="279"/>
      <c r="AD460" s="278"/>
    </row>
    <row r="461" spans="1:30" ht="18.75" x14ac:dyDescent="0.3">
      <c r="A461" s="307">
        <v>8</v>
      </c>
      <c r="B461" s="75">
        <v>2201411043</v>
      </c>
      <c r="C461" s="76" t="s">
        <v>1351</v>
      </c>
      <c r="D461" s="98" t="s">
        <v>5</v>
      </c>
      <c r="E461" s="406"/>
      <c r="F461" s="406"/>
      <c r="G461" s="288">
        <v>8</v>
      </c>
      <c r="H461" s="68">
        <v>2201411045</v>
      </c>
      <c r="I461" s="79" t="s">
        <v>1384</v>
      </c>
      <c r="J461" s="74" t="s">
        <v>5</v>
      </c>
      <c r="K461" s="207"/>
      <c r="L461" s="207"/>
      <c r="N461" s="206">
        <v>8</v>
      </c>
      <c r="O461" s="981"/>
      <c r="P461" s="982"/>
      <c r="Q461" s="983"/>
      <c r="R461" s="209"/>
      <c r="S461" s="209"/>
      <c r="U461" s="201"/>
      <c r="V461" s="202"/>
      <c r="W461" s="201"/>
      <c r="AB461" s="213"/>
      <c r="AC461" s="279"/>
      <c r="AD461" s="278"/>
    </row>
    <row r="462" spans="1:30" ht="18.75" x14ac:dyDescent="0.3">
      <c r="A462" s="307">
        <v>9</v>
      </c>
      <c r="B462" s="92">
        <v>2201411011</v>
      </c>
      <c r="C462" s="93" t="s">
        <v>1352</v>
      </c>
      <c r="D462" s="94" t="s">
        <v>5</v>
      </c>
      <c r="E462" s="406"/>
      <c r="F462" s="406"/>
      <c r="G462" s="288">
        <v>9</v>
      </c>
      <c r="H462" s="68">
        <v>2201411058</v>
      </c>
      <c r="I462" s="79" t="s">
        <v>1400</v>
      </c>
      <c r="J462" s="74" t="s">
        <v>6</v>
      </c>
      <c r="K462" s="207"/>
      <c r="L462" s="207"/>
      <c r="N462" s="206">
        <v>9</v>
      </c>
      <c r="O462" s="981"/>
      <c r="P462" s="982"/>
      <c r="Q462" s="983"/>
      <c r="R462" s="209"/>
      <c r="S462" s="209"/>
      <c r="U462" s="201"/>
      <c r="V462" s="202"/>
      <c r="W462" s="201"/>
      <c r="AB462" s="213"/>
      <c r="AC462" s="279"/>
      <c r="AD462" s="278"/>
    </row>
    <row r="463" spans="1:30" ht="18.75" x14ac:dyDescent="0.3">
      <c r="A463" s="307">
        <v>10</v>
      </c>
      <c r="B463" s="86">
        <v>2201411025</v>
      </c>
      <c r="C463" s="87" t="s">
        <v>1353</v>
      </c>
      <c r="D463" s="88" t="s">
        <v>5</v>
      </c>
      <c r="E463" s="406"/>
      <c r="F463" s="406"/>
      <c r="G463" s="288">
        <v>10</v>
      </c>
      <c r="H463" s="68">
        <v>2201411012</v>
      </c>
      <c r="I463" s="79" t="s">
        <v>1382</v>
      </c>
      <c r="J463" s="74" t="s">
        <v>6</v>
      </c>
      <c r="K463" s="207"/>
      <c r="L463" s="207"/>
      <c r="N463" s="206">
        <v>10</v>
      </c>
      <c r="O463" s="981"/>
      <c r="P463" s="982"/>
      <c r="Q463" s="983"/>
      <c r="R463" s="209"/>
      <c r="S463" s="209"/>
      <c r="U463" s="280"/>
      <c r="V463" s="409"/>
      <c r="W463" s="408"/>
      <c r="AB463" s="213"/>
      <c r="AC463" s="279"/>
      <c r="AD463" s="278"/>
    </row>
    <row r="464" spans="1:30" ht="18.75" x14ac:dyDescent="0.3">
      <c r="A464" s="307">
        <v>11</v>
      </c>
      <c r="B464" s="92">
        <v>2201411007</v>
      </c>
      <c r="C464" s="93" t="s">
        <v>1354</v>
      </c>
      <c r="D464" s="94" t="s">
        <v>5</v>
      </c>
      <c r="E464" s="406"/>
      <c r="F464" s="406"/>
      <c r="G464" s="288">
        <v>11</v>
      </c>
      <c r="H464" s="75">
        <v>2201411003</v>
      </c>
      <c r="I464" s="76" t="s">
        <v>1381</v>
      </c>
      <c r="J464" s="74" t="s">
        <v>5</v>
      </c>
      <c r="K464" s="207"/>
      <c r="L464" s="207"/>
      <c r="N464" s="206">
        <v>11</v>
      </c>
      <c r="O464" s="981"/>
      <c r="P464" s="982"/>
      <c r="Q464" s="983"/>
      <c r="R464" s="209"/>
      <c r="S464" s="209"/>
      <c r="U464" s="280"/>
      <c r="V464" s="407"/>
      <c r="W464" s="408"/>
      <c r="AA464" s="212"/>
      <c r="AB464" s="211"/>
      <c r="AC464" s="279"/>
    </row>
    <row r="465" spans="1:30" ht="18.75" x14ac:dyDescent="0.3">
      <c r="A465" s="307">
        <v>12</v>
      </c>
      <c r="B465" s="92">
        <v>2201411060</v>
      </c>
      <c r="C465" s="93" t="s">
        <v>1355</v>
      </c>
      <c r="D465" s="94" t="s">
        <v>5</v>
      </c>
      <c r="E465" s="406"/>
      <c r="F465" s="406"/>
      <c r="G465" s="288">
        <v>12</v>
      </c>
      <c r="H465" s="68">
        <v>2201411041</v>
      </c>
      <c r="I465" s="79" t="s">
        <v>1388</v>
      </c>
      <c r="J465" s="74" t="s">
        <v>6</v>
      </c>
      <c r="K465" s="410"/>
      <c r="L465" s="410"/>
      <c r="N465" s="206">
        <v>12</v>
      </c>
      <c r="O465" s="981"/>
      <c r="P465" s="982"/>
      <c r="Q465" s="983"/>
      <c r="R465" s="209"/>
      <c r="S465" s="209"/>
      <c r="U465" s="280"/>
      <c r="V465" s="407"/>
      <c r="W465" s="408"/>
      <c r="AB465" s="213"/>
      <c r="AC465" s="279"/>
      <c r="AD465" s="278"/>
    </row>
    <row r="466" spans="1:30" ht="18.75" x14ac:dyDescent="0.3">
      <c r="A466" s="307">
        <v>13</v>
      </c>
      <c r="B466" s="92">
        <v>2201411040</v>
      </c>
      <c r="C466" s="93" t="s">
        <v>1356</v>
      </c>
      <c r="D466" s="94" t="s">
        <v>6</v>
      </c>
      <c r="E466" s="406"/>
      <c r="F466" s="406"/>
      <c r="G466" s="288">
        <v>13</v>
      </c>
      <c r="H466" s="68">
        <v>2201411029</v>
      </c>
      <c r="I466" s="79" t="s">
        <v>1392</v>
      </c>
      <c r="J466" s="74" t="s">
        <v>6</v>
      </c>
      <c r="K466" s="410"/>
      <c r="L466" s="410"/>
      <c r="N466" s="206">
        <v>13</v>
      </c>
      <c r="O466" s="981"/>
      <c r="P466" s="982"/>
      <c r="Q466" s="983"/>
      <c r="R466" s="209"/>
      <c r="S466" s="209"/>
      <c r="U466" s="280"/>
      <c r="V466" s="407"/>
      <c r="W466" s="408"/>
      <c r="AA466" s="215"/>
      <c r="AB466" s="214"/>
      <c r="AC466" s="279"/>
    </row>
    <row r="467" spans="1:30" ht="18.75" x14ac:dyDescent="0.3">
      <c r="A467" s="307">
        <v>14</v>
      </c>
      <c r="B467" s="86">
        <v>2201411005</v>
      </c>
      <c r="C467" s="87" t="s">
        <v>1357</v>
      </c>
      <c r="D467" s="88" t="s">
        <v>6</v>
      </c>
      <c r="E467" s="406"/>
      <c r="F467" s="406"/>
      <c r="G467" s="288">
        <v>14</v>
      </c>
      <c r="H467" s="68">
        <v>2201411022</v>
      </c>
      <c r="I467" s="79" t="s">
        <v>1372</v>
      </c>
      <c r="J467" s="74" t="s">
        <v>5</v>
      </c>
      <c r="K467" s="410"/>
      <c r="L467" s="410"/>
      <c r="N467" s="206">
        <v>14</v>
      </c>
      <c r="O467" s="981"/>
      <c r="P467" s="982"/>
      <c r="Q467" s="983"/>
      <c r="R467" s="209"/>
      <c r="S467" s="209"/>
      <c r="U467" s="280"/>
      <c r="V467" s="409"/>
      <c r="W467" s="408"/>
      <c r="AB467" s="213"/>
      <c r="AC467" s="279"/>
      <c r="AD467" s="278"/>
    </row>
    <row r="468" spans="1:30" ht="18.75" x14ac:dyDescent="0.3">
      <c r="A468" s="307">
        <v>15</v>
      </c>
      <c r="B468" s="89">
        <v>2201411038</v>
      </c>
      <c r="C468" s="90" t="s">
        <v>1358</v>
      </c>
      <c r="D468" s="91" t="s">
        <v>6</v>
      </c>
      <c r="E468" s="406"/>
      <c r="F468" s="406"/>
      <c r="G468" s="288">
        <v>15</v>
      </c>
      <c r="H468" s="68">
        <v>2201411020</v>
      </c>
      <c r="I468" s="79" t="s">
        <v>1373</v>
      </c>
      <c r="J468" s="74" t="s">
        <v>5</v>
      </c>
      <c r="K468" s="410"/>
      <c r="L468" s="410"/>
      <c r="N468" s="206">
        <v>15</v>
      </c>
      <c r="O468" s="981"/>
      <c r="P468" s="984"/>
      <c r="Q468" s="983"/>
      <c r="R468" s="209"/>
      <c r="S468" s="209"/>
      <c r="U468" s="280"/>
      <c r="V468" s="407"/>
      <c r="W468" s="408"/>
      <c r="AB468" s="213"/>
      <c r="AC468" s="279"/>
      <c r="AD468" s="278"/>
    </row>
    <row r="469" spans="1:30" ht="18.75" x14ac:dyDescent="0.3">
      <c r="A469" s="307">
        <v>16</v>
      </c>
      <c r="B469" s="92">
        <v>2201411049</v>
      </c>
      <c r="C469" s="93" t="s">
        <v>1359</v>
      </c>
      <c r="D469" s="94" t="s">
        <v>5</v>
      </c>
      <c r="E469" s="406"/>
      <c r="F469" s="406"/>
      <c r="G469" s="288">
        <v>16</v>
      </c>
      <c r="H469" s="75">
        <v>2201411044</v>
      </c>
      <c r="I469" s="76" t="s">
        <v>1390</v>
      </c>
      <c r="J469" s="88" t="s">
        <v>5</v>
      </c>
      <c r="K469" s="410"/>
      <c r="L469" s="410"/>
      <c r="N469" s="206">
        <v>16</v>
      </c>
      <c r="O469" s="985"/>
      <c r="P469" s="986"/>
      <c r="Q469" s="987"/>
      <c r="R469" s="209"/>
      <c r="S469" s="209"/>
      <c r="U469" s="280"/>
      <c r="V469" s="409"/>
      <c r="W469" s="408"/>
      <c r="AB469" s="213"/>
      <c r="AC469" s="279"/>
      <c r="AD469" s="278"/>
    </row>
    <row r="470" spans="1:30" ht="18.75" x14ac:dyDescent="0.3">
      <c r="A470" s="307">
        <v>17</v>
      </c>
      <c r="B470" s="72">
        <v>2201411018</v>
      </c>
      <c r="C470" s="73" t="s">
        <v>1360</v>
      </c>
      <c r="D470" s="74" t="s">
        <v>6</v>
      </c>
      <c r="E470" s="406"/>
      <c r="F470" s="406"/>
      <c r="G470" s="288">
        <v>17</v>
      </c>
      <c r="H470" s="68">
        <v>2201411004</v>
      </c>
      <c r="I470" s="79" t="s">
        <v>1376</v>
      </c>
      <c r="J470" s="74" t="s">
        <v>5</v>
      </c>
      <c r="K470" s="207"/>
      <c r="L470" s="207"/>
      <c r="N470" s="218">
        <v>17</v>
      </c>
      <c r="O470" s="981"/>
      <c r="P470" s="984"/>
      <c r="Q470" s="983"/>
      <c r="R470" s="209"/>
      <c r="S470" s="209"/>
      <c r="U470" s="280"/>
      <c r="V470" s="411"/>
      <c r="W470" s="280"/>
      <c r="AB470" s="213"/>
      <c r="AC470" s="279"/>
      <c r="AD470" s="278"/>
    </row>
    <row r="471" spans="1:30" ht="18.75" x14ac:dyDescent="0.3">
      <c r="A471" s="307">
        <v>18</v>
      </c>
      <c r="B471" s="92">
        <v>2201411010</v>
      </c>
      <c r="C471" s="93" t="s">
        <v>1361</v>
      </c>
      <c r="D471" s="94" t="s">
        <v>6</v>
      </c>
      <c r="E471" s="406"/>
      <c r="F471" s="406"/>
      <c r="G471" s="288">
        <v>18</v>
      </c>
      <c r="H471" s="68">
        <v>2201411054</v>
      </c>
      <c r="I471" s="79" t="s">
        <v>1397</v>
      </c>
      <c r="J471" s="74" t="s">
        <v>5</v>
      </c>
      <c r="K471" s="207"/>
      <c r="L471" s="207"/>
      <c r="N471" s="218">
        <v>18</v>
      </c>
      <c r="O471" s="981"/>
      <c r="P471" s="984"/>
      <c r="Q471" s="983"/>
      <c r="R471" s="209"/>
      <c r="S471" s="209"/>
      <c r="U471" s="280"/>
      <c r="V471" s="407"/>
      <c r="W471" s="408"/>
      <c r="AB471" s="213"/>
      <c r="AC471" s="279"/>
      <c r="AD471" s="278"/>
    </row>
    <row r="472" spans="1:30" ht="18.75" x14ac:dyDescent="0.3">
      <c r="A472" s="307">
        <v>19</v>
      </c>
      <c r="B472" s="92">
        <v>2201411017</v>
      </c>
      <c r="C472" s="93" t="s">
        <v>1362</v>
      </c>
      <c r="D472" s="94" t="s">
        <v>5</v>
      </c>
      <c r="E472" s="406"/>
      <c r="F472" s="406"/>
      <c r="G472" s="288">
        <v>19</v>
      </c>
      <c r="H472" s="68">
        <v>2201411008</v>
      </c>
      <c r="I472" s="79" t="s">
        <v>1378</v>
      </c>
      <c r="J472" s="74" t="s">
        <v>5</v>
      </c>
      <c r="K472" s="207"/>
      <c r="L472" s="207"/>
      <c r="N472" s="218">
        <v>19</v>
      </c>
      <c r="O472" s="981"/>
      <c r="P472" s="984"/>
      <c r="Q472" s="983"/>
      <c r="R472" s="209"/>
      <c r="S472" s="209"/>
      <c r="U472" s="280"/>
      <c r="V472" s="409"/>
      <c r="W472" s="408"/>
      <c r="AB472" s="213"/>
      <c r="AC472" s="279"/>
      <c r="AD472" s="278"/>
    </row>
    <row r="473" spans="1:30" ht="18.75" x14ac:dyDescent="0.3">
      <c r="A473" s="307">
        <v>20</v>
      </c>
      <c r="B473" s="92">
        <v>2201411006</v>
      </c>
      <c r="C473" s="93" t="s">
        <v>1363</v>
      </c>
      <c r="D473" s="94" t="s">
        <v>5</v>
      </c>
      <c r="E473" s="406"/>
      <c r="F473" s="406"/>
      <c r="G473" s="288">
        <v>20</v>
      </c>
      <c r="H473" s="68">
        <v>2201411028</v>
      </c>
      <c r="I473" s="79" t="s">
        <v>1391</v>
      </c>
      <c r="J473" s="74" t="s">
        <v>6</v>
      </c>
      <c r="K473" s="410"/>
      <c r="L473" s="410"/>
      <c r="N473" s="218">
        <v>20</v>
      </c>
      <c r="O473" s="981"/>
      <c r="P473" s="984"/>
      <c r="Q473" s="983"/>
      <c r="R473" s="209"/>
      <c r="S473" s="209"/>
      <c r="U473" s="280"/>
      <c r="V473" s="407"/>
      <c r="W473" s="408"/>
      <c r="AB473" s="213"/>
      <c r="AC473" s="279"/>
      <c r="AD473" s="278"/>
    </row>
    <row r="474" spans="1:30" ht="18.75" x14ac:dyDescent="0.3">
      <c r="A474" s="307">
        <v>21</v>
      </c>
      <c r="B474" s="92">
        <v>2201411019</v>
      </c>
      <c r="C474" s="93" t="s">
        <v>1364</v>
      </c>
      <c r="D474" s="94" t="s">
        <v>6</v>
      </c>
      <c r="E474" s="406"/>
      <c r="F474" s="406"/>
      <c r="G474" s="288">
        <v>21</v>
      </c>
      <c r="H474" s="68">
        <v>2201411042</v>
      </c>
      <c r="I474" s="79" t="s">
        <v>1393</v>
      </c>
      <c r="J474" s="74" t="s">
        <v>5</v>
      </c>
      <c r="K474" s="410"/>
      <c r="L474" s="410"/>
      <c r="N474" s="218">
        <v>21</v>
      </c>
      <c r="O474" s="981"/>
      <c r="P474" s="984"/>
      <c r="Q474" s="983"/>
      <c r="R474" s="209"/>
      <c r="S474" s="209"/>
      <c r="U474" s="280"/>
      <c r="V474" s="407"/>
      <c r="W474" s="408"/>
      <c r="AB474" s="213"/>
      <c r="AC474" s="279"/>
      <c r="AD474" s="278"/>
    </row>
    <row r="475" spans="1:30" ht="18.75" x14ac:dyDescent="0.3">
      <c r="A475" s="307">
        <v>22</v>
      </c>
      <c r="B475" s="92">
        <v>2201411002</v>
      </c>
      <c r="C475" s="93" t="s">
        <v>1365</v>
      </c>
      <c r="D475" s="94" t="s">
        <v>6</v>
      </c>
      <c r="E475" s="406"/>
      <c r="F475" s="406"/>
      <c r="G475" s="288">
        <v>22</v>
      </c>
      <c r="H475" s="68">
        <v>2201411014</v>
      </c>
      <c r="I475" s="79" t="s">
        <v>1375</v>
      </c>
      <c r="J475" s="74" t="s">
        <v>6</v>
      </c>
      <c r="K475" s="410"/>
      <c r="L475" s="410"/>
      <c r="N475" s="218">
        <v>22</v>
      </c>
      <c r="O475" s="981"/>
      <c r="P475" s="984"/>
      <c r="Q475" s="983"/>
      <c r="R475" s="209"/>
      <c r="S475" s="209"/>
      <c r="U475" s="280"/>
      <c r="V475" s="407"/>
      <c r="W475" s="408"/>
      <c r="AB475" s="213"/>
      <c r="AC475" s="279"/>
      <c r="AD475" s="278"/>
    </row>
    <row r="476" spans="1:30" ht="18.75" x14ac:dyDescent="0.3">
      <c r="A476" s="307">
        <v>23</v>
      </c>
      <c r="B476" s="92">
        <v>2201411013</v>
      </c>
      <c r="C476" s="93" t="s">
        <v>1366</v>
      </c>
      <c r="D476" s="94" t="s">
        <v>6</v>
      </c>
      <c r="E476" s="406"/>
      <c r="F476" s="406"/>
      <c r="G476" s="288">
        <v>23</v>
      </c>
      <c r="H476" s="68">
        <v>2201411031</v>
      </c>
      <c r="I476" s="79" t="s">
        <v>1389</v>
      </c>
      <c r="J476" s="74" t="s">
        <v>6</v>
      </c>
      <c r="K476" s="410"/>
      <c r="L476" s="410"/>
      <c r="N476" s="218">
        <v>23</v>
      </c>
      <c r="O476" s="981"/>
      <c r="P476" s="984"/>
      <c r="Q476" s="983"/>
      <c r="R476" s="209"/>
      <c r="S476" s="209"/>
      <c r="U476" s="280"/>
      <c r="V476" s="407"/>
      <c r="W476" s="408"/>
      <c r="AB476" s="213"/>
      <c r="AC476" s="279"/>
      <c r="AD476" s="278"/>
    </row>
    <row r="477" spans="1:30" ht="18.75" x14ac:dyDescent="0.3">
      <c r="A477" s="307">
        <v>24</v>
      </c>
      <c r="B477" s="92">
        <v>2201411015</v>
      </c>
      <c r="C477" s="93" t="s">
        <v>1367</v>
      </c>
      <c r="D477" s="94" t="s">
        <v>6</v>
      </c>
      <c r="E477" s="406"/>
      <c r="F477" s="406"/>
      <c r="G477" s="288">
        <v>24</v>
      </c>
      <c r="H477" s="68">
        <v>2201411023</v>
      </c>
      <c r="I477" s="79" t="s">
        <v>1374</v>
      </c>
      <c r="J477" s="74" t="s">
        <v>5</v>
      </c>
      <c r="K477" s="410"/>
      <c r="L477" s="410"/>
      <c r="N477" s="218">
        <v>24</v>
      </c>
      <c r="O477" s="981"/>
      <c r="P477" s="984"/>
      <c r="Q477" s="983"/>
      <c r="R477" s="209"/>
      <c r="S477" s="209"/>
      <c r="U477" s="280"/>
      <c r="V477" s="407"/>
      <c r="W477" s="408"/>
      <c r="AB477" s="213"/>
      <c r="AC477" s="279"/>
      <c r="AD477" s="278"/>
    </row>
    <row r="478" spans="1:30" ht="18.75" x14ac:dyDescent="0.3">
      <c r="A478" s="307">
        <v>25</v>
      </c>
      <c r="B478" s="72">
        <v>2201411026</v>
      </c>
      <c r="C478" s="73" t="s">
        <v>1368</v>
      </c>
      <c r="D478" s="74" t="s">
        <v>6</v>
      </c>
      <c r="E478" s="406"/>
      <c r="F478" s="406"/>
      <c r="G478" s="288">
        <v>25</v>
      </c>
      <c r="H478" s="68">
        <v>2201411052</v>
      </c>
      <c r="I478" s="79" t="s">
        <v>1396</v>
      </c>
      <c r="J478" s="74" t="s">
        <v>5</v>
      </c>
      <c r="K478" s="410"/>
      <c r="L478" s="410"/>
      <c r="N478" s="218">
        <v>25</v>
      </c>
      <c r="O478" s="981"/>
      <c r="P478" s="984"/>
      <c r="Q478" s="983"/>
      <c r="R478" s="209"/>
      <c r="S478" s="209"/>
      <c r="U478" s="280"/>
      <c r="V478" s="407"/>
      <c r="W478" s="408"/>
      <c r="AB478" s="213"/>
      <c r="AC478" s="279"/>
      <c r="AD478" s="278"/>
    </row>
    <row r="479" spans="1:30" ht="18.75" x14ac:dyDescent="0.3">
      <c r="A479" s="307">
        <v>26</v>
      </c>
      <c r="B479" s="86">
        <v>2201411032</v>
      </c>
      <c r="C479" s="87" t="s">
        <v>1369</v>
      </c>
      <c r="D479" s="88" t="s">
        <v>5</v>
      </c>
      <c r="E479" s="406"/>
      <c r="F479" s="406"/>
      <c r="G479" s="288">
        <v>26</v>
      </c>
      <c r="H479" s="68">
        <v>2201411001</v>
      </c>
      <c r="I479" s="79" t="s">
        <v>1380</v>
      </c>
      <c r="J479" s="74" t="s">
        <v>6</v>
      </c>
      <c r="K479" s="223"/>
      <c r="L479" s="223"/>
      <c r="N479" s="206">
        <v>26</v>
      </c>
      <c r="O479" s="981"/>
      <c r="P479" s="984"/>
      <c r="Q479" s="983"/>
      <c r="R479" s="209"/>
      <c r="S479" s="209"/>
      <c r="U479" s="280"/>
      <c r="V479" s="407"/>
      <c r="W479" s="408"/>
      <c r="AA479" s="212"/>
      <c r="AB479" s="211"/>
      <c r="AC479" s="279"/>
    </row>
    <row r="480" spans="1:30" ht="18.75" x14ac:dyDescent="0.3">
      <c r="A480" s="307">
        <v>27</v>
      </c>
      <c r="B480" s="92">
        <v>2201411027</v>
      </c>
      <c r="C480" s="93" t="s">
        <v>1370</v>
      </c>
      <c r="D480" s="94" t="s">
        <v>5</v>
      </c>
      <c r="E480" s="406"/>
      <c r="F480" s="406"/>
      <c r="G480" s="288">
        <v>27</v>
      </c>
      <c r="H480" s="68">
        <v>2201411009</v>
      </c>
      <c r="I480" s="79" t="s">
        <v>1379</v>
      </c>
      <c r="J480" s="74" t="s">
        <v>6</v>
      </c>
      <c r="K480" s="223"/>
      <c r="L480" s="223"/>
      <c r="N480" s="218">
        <v>27</v>
      </c>
      <c r="O480" s="988"/>
      <c r="P480" s="989"/>
      <c r="Q480" s="990"/>
      <c r="R480" s="209"/>
      <c r="S480" s="209"/>
      <c r="U480" s="280"/>
      <c r="V480" s="407"/>
      <c r="W480" s="408"/>
      <c r="AA480" s="212"/>
      <c r="AB480" s="211"/>
      <c r="AC480" s="279"/>
    </row>
    <row r="481" spans="1:30" ht="18.75" x14ac:dyDescent="0.3">
      <c r="A481" s="307">
        <v>28</v>
      </c>
      <c r="B481" s="72">
        <v>2201411037</v>
      </c>
      <c r="C481" s="73" t="s">
        <v>1371</v>
      </c>
      <c r="D481" s="74" t="s">
        <v>5</v>
      </c>
      <c r="G481" s="288">
        <v>28</v>
      </c>
      <c r="H481" s="68">
        <v>2201411055</v>
      </c>
      <c r="I481" s="79" t="s">
        <v>1398</v>
      </c>
      <c r="J481" s="74" t="s">
        <v>6</v>
      </c>
      <c r="K481" s="412"/>
      <c r="L481" s="412"/>
      <c r="N481" s="218">
        <v>28</v>
      </c>
      <c r="O481" s="988"/>
      <c r="P481" s="989"/>
      <c r="Q481" s="990"/>
      <c r="R481" s="209"/>
      <c r="S481" s="209"/>
      <c r="U481" s="280"/>
      <c r="V481" s="407"/>
      <c r="W481" s="408"/>
      <c r="AA481" s="212"/>
      <c r="AB481" s="211"/>
      <c r="AC481" s="279"/>
    </row>
    <row r="482" spans="1:30" ht="19.5" thickBot="1" x14ac:dyDescent="0.35">
      <c r="A482" s="307">
        <v>29</v>
      </c>
      <c r="B482" s="967"/>
      <c r="C482" s="968"/>
      <c r="D482" s="969"/>
      <c r="G482" s="307">
        <v>29</v>
      </c>
      <c r="H482" s="72">
        <v>2201411036</v>
      </c>
      <c r="I482" s="73" t="s">
        <v>1386</v>
      </c>
      <c r="J482" s="74" t="s">
        <v>5</v>
      </c>
      <c r="K482" s="226"/>
      <c r="L482" s="226"/>
      <c r="N482" s="307">
        <v>29</v>
      </c>
      <c r="O482" s="981"/>
      <c r="P482" s="984"/>
      <c r="Q482" s="983"/>
      <c r="R482" s="226"/>
      <c r="S482" s="226"/>
      <c r="U482" s="280"/>
      <c r="V482" s="407"/>
      <c r="W482" s="408"/>
      <c r="AB482" s="213"/>
      <c r="AC482" s="279"/>
      <c r="AD482" s="278"/>
    </row>
    <row r="483" spans="1:30" ht="19.5" thickBot="1" x14ac:dyDescent="0.35">
      <c r="A483" s="966">
        <v>30</v>
      </c>
      <c r="B483" s="967"/>
      <c r="C483" s="968"/>
      <c r="D483" s="969"/>
      <c r="G483" s="966">
        <v>30</v>
      </c>
      <c r="H483" s="967"/>
      <c r="I483" s="968"/>
      <c r="J483" s="969"/>
      <c r="K483" s="322"/>
      <c r="L483" s="322"/>
      <c r="N483" s="966">
        <v>30</v>
      </c>
      <c r="O483" s="991"/>
      <c r="P483" s="992"/>
      <c r="Q483" s="993"/>
      <c r="R483" s="227"/>
      <c r="S483" s="227"/>
      <c r="AA483" s="215"/>
      <c r="AB483" s="214"/>
      <c r="AC483" s="279"/>
    </row>
    <row r="484" spans="1:30" ht="18" x14ac:dyDescent="0.25">
      <c r="A484" s="243"/>
      <c r="G484" s="322"/>
      <c r="N484" s="208"/>
      <c r="O484" s="208"/>
      <c r="P484" s="208"/>
      <c r="Q484" s="208"/>
      <c r="R484" s="321"/>
      <c r="S484" s="321"/>
      <c r="AB484" s="213"/>
      <c r="AC484" s="279"/>
      <c r="AD484" s="278"/>
    </row>
    <row r="485" spans="1:30" ht="18" x14ac:dyDescent="0.25">
      <c r="B485" s="234"/>
      <c r="C485" s="273" t="s">
        <v>8</v>
      </c>
      <c r="D485" s="183">
        <f>COUNTIF(D454:D482,"L")</f>
        <v>17</v>
      </c>
      <c r="I485" s="274" t="s">
        <v>8</v>
      </c>
      <c r="J485" s="183">
        <f>COUNTIF(J454:J482,"L")</f>
        <v>17</v>
      </c>
      <c r="N485" s="208"/>
      <c r="O485" s="208"/>
      <c r="P485" s="230" t="s">
        <v>8</v>
      </c>
      <c r="Q485" s="208">
        <f>COUNTIF(Q454:Q483,"L")</f>
        <v>0</v>
      </c>
      <c r="R485" s="227"/>
      <c r="S485" s="227"/>
      <c r="AB485" s="213"/>
      <c r="AC485" s="279"/>
      <c r="AD485" s="278"/>
    </row>
    <row r="486" spans="1:30" ht="18.75" thickBot="1" x14ac:dyDescent="0.3">
      <c r="B486" s="234"/>
      <c r="C486" s="273" t="s">
        <v>13</v>
      </c>
      <c r="D486" s="183">
        <f>COUNTIF(D454:D482,"P")</f>
        <v>11</v>
      </c>
      <c r="I486" s="274" t="s">
        <v>13</v>
      </c>
      <c r="J486" s="183">
        <f>COUNTIF(J454:J483,"P")</f>
        <v>12</v>
      </c>
      <c r="K486" s="227"/>
      <c r="L486" s="227"/>
      <c r="N486" s="208"/>
      <c r="O486" s="208"/>
      <c r="P486" s="229" t="s">
        <v>13</v>
      </c>
      <c r="Q486" s="208">
        <f>COUNTIF(Q454:Q483,"P")</f>
        <v>0</v>
      </c>
      <c r="R486" s="227"/>
      <c r="S486" s="227"/>
      <c r="AA486" s="212"/>
      <c r="AB486" s="211"/>
      <c r="AC486" s="279"/>
    </row>
    <row r="487" spans="1:30" ht="18" x14ac:dyDescent="0.25">
      <c r="B487" s="234"/>
      <c r="C487" s="273"/>
      <c r="D487" s="277">
        <f>SUM(D485:D486)</f>
        <v>28</v>
      </c>
      <c r="I487" s="274"/>
      <c r="J487" s="277">
        <f>SUM(J485:J486)</f>
        <v>29</v>
      </c>
      <c r="N487" s="208"/>
      <c r="O487" s="208"/>
      <c r="P487" s="230"/>
      <c r="Q487" s="231">
        <f>SUM(Q485:Q486)</f>
        <v>0</v>
      </c>
      <c r="R487" s="227"/>
      <c r="S487" s="227"/>
      <c r="AB487" s="213"/>
      <c r="AC487" s="279"/>
      <c r="AD487" s="278"/>
    </row>
    <row r="488" spans="1:30" ht="18" x14ac:dyDescent="0.25">
      <c r="A488" s="183" t="s">
        <v>14</v>
      </c>
      <c r="B488" s="234"/>
      <c r="C488" s="235" t="str">
        <f>'Pembimbing Akademik'!F14</f>
        <v>Eva Azhra Latifa, S.T.,M.T</v>
      </c>
      <c r="G488" s="183" t="s">
        <v>14</v>
      </c>
      <c r="I488" s="183" t="str">
        <f>'Pembimbing Akademik'!F15</f>
        <v>Eko Wiyono, Drs.,S.T.,M.T</v>
      </c>
      <c r="K488" s="227"/>
      <c r="L488" s="227"/>
      <c r="N488" s="208" t="s">
        <v>14</v>
      </c>
      <c r="O488" s="208"/>
      <c r="P488" s="208">
        <f>'Pembimbing Akademik'!F16</f>
        <v>0</v>
      </c>
      <c r="Q488" s="208"/>
      <c r="R488" s="227"/>
      <c r="S488" s="227"/>
      <c r="AB488" s="213"/>
      <c r="AC488" s="279"/>
      <c r="AD488" s="278"/>
    </row>
    <row r="489" spans="1:30" x14ac:dyDescent="0.2">
      <c r="B489" s="234"/>
      <c r="C489" s="413"/>
      <c r="D489" s="227"/>
      <c r="N489" s="243"/>
      <c r="O489" s="243"/>
      <c r="P489" s="400"/>
      <c r="Q489" s="321"/>
      <c r="R489" s="227"/>
      <c r="S489" s="227"/>
      <c r="AA489" s="212"/>
      <c r="AB489" s="211"/>
      <c r="AC489" s="279"/>
    </row>
    <row r="490" spans="1:30" ht="18" x14ac:dyDescent="0.25">
      <c r="G490" s="402"/>
      <c r="H490" s="402"/>
      <c r="M490" s="227"/>
      <c r="N490" s="227"/>
      <c r="O490" s="273"/>
      <c r="P490" s="227"/>
      <c r="Z490" s="215"/>
      <c r="AA490" s="214"/>
      <c r="AB490" s="279"/>
    </row>
    <row r="491" spans="1:30" ht="18.75" thickBot="1" x14ac:dyDescent="0.3">
      <c r="A491" s="186" t="str">
        <f>CONCATENATE("KELAS/ SEMESTER : 2 PJJ 1/ ",'Pembimbing Akademik'!D38)</f>
        <v>KELAS/ SEMESTER : 2 PJJ 1/ 3</v>
      </c>
      <c r="B491" s="186"/>
      <c r="C491" s="187"/>
      <c r="D491" s="186"/>
      <c r="E491" s="186"/>
      <c r="F491" s="186"/>
      <c r="G491" s="186" t="str">
        <f>CONCATENATE("KELAS/ SEMESTER : 2 PJJ 2/ ",'Pembimbing Akademik'!D38)</f>
        <v>KELAS/ SEMESTER : 2 PJJ 2/ 3</v>
      </c>
      <c r="H491" s="186"/>
      <c r="I491" s="186"/>
      <c r="J491" s="186"/>
      <c r="K491" s="186"/>
      <c r="L491" s="186"/>
      <c r="M491" s="186"/>
      <c r="N491" s="186" t="str">
        <f>CONCATENATE("KELAS/ SEMESTER : 2 PJJ 3 - JGU/ ",'Pembimbing Akademik'!D38)</f>
        <v>KELAS/ SEMESTER : 2 PJJ 3 - JGU/ 3</v>
      </c>
      <c r="O491" s="186"/>
      <c r="P491" s="187"/>
      <c r="Q491" s="188"/>
      <c r="R491" s="187"/>
      <c r="S491" s="187"/>
    </row>
    <row r="492" spans="1:30" ht="16.5" thickBot="1" x14ac:dyDescent="0.3">
      <c r="A492" s="189" t="s">
        <v>10</v>
      </c>
      <c r="B492" s="190" t="s">
        <v>2</v>
      </c>
      <c r="C492" s="190" t="s">
        <v>3</v>
      </c>
      <c r="D492" s="191" t="s">
        <v>11</v>
      </c>
      <c r="E492" s="186"/>
      <c r="F492" s="186"/>
      <c r="G492" s="189" t="s">
        <v>10</v>
      </c>
      <c r="H492" s="190" t="s">
        <v>2</v>
      </c>
      <c r="I492" s="190" t="s">
        <v>3</v>
      </c>
      <c r="J492" s="191" t="s">
        <v>11</v>
      </c>
      <c r="K492" s="193"/>
      <c r="L492" s="193"/>
      <c r="M492" s="186"/>
      <c r="N492" s="189" t="s">
        <v>10</v>
      </c>
      <c r="O492" s="190" t="s">
        <v>2</v>
      </c>
      <c r="P492" s="190" t="s">
        <v>3</v>
      </c>
      <c r="Q492" s="191" t="s">
        <v>11</v>
      </c>
      <c r="R492" s="193"/>
      <c r="S492" s="193"/>
    </row>
    <row r="493" spans="1:30" ht="20.25" x14ac:dyDescent="0.3">
      <c r="A493" s="238"/>
      <c r="B493" s="239"/>
      <c r="C493" s="239"/>
      <c r="D493" s="240"/>
      <c r="E493" s="186"/>
      <c r="F493" s="186"/>
      <c r="G493" s="238"/>
      <c r="H493" s="239"/>
      <c r="I493" s="239"/>
      <c r="J493" s="240"/>
      <c r="K493" s="200"/>
      <c r="L493" s="200"/>
      <c r="M493" s="186"/>
      <c r="N493" s="195"/>
      <c r="O493" s="196"/>
      <c r="P493" s="196"/>
      <c r="Q493" s="197"/>
      <c r="R493" s="200"/>
      <c r="S493" s="200"/>
      <c r="U493" s="201"/>
      <c r="V493" s="202"/>
      <c r="W493" s="201"/>
    </row>
    <row r="494" spans="1:30" ht="18.75" x14ac:dyDescent="0.3">
      <c r="A494" s="307">
        <v>1</v>
      </c>
      <c r="B494" s="72">
        <v>2101411022</v>
      </c>
      <c r="C494" s="73" t="s">
        <v>1012</v>
      </c>
      <c r="D494" s="74" t="s">
        <v>5</v>
      </c>
      <c r="E494" s="406"/>
      <c r="F494" s="406"/>
      <c r="G494" s="288">
        <v>1</v>
      </c>
      <c r="H494" s="68">
        <v>2101411027</v>
      </c>
      <c r="I494" s="79" t="s">
        <v>1025</v>
      </c>
      <c r="J494" s="74" t="s">
        <v>6</v>
      </c>
      <c r="K494" s="207"/>
      <c r="L494" s="207"/>
      <c r="N494" s="206">
        <v>1</v>
      </c>
      <c r="O494" s="72">
        <v>2101415004</v>
      </c>
      <c r="P494" s="108" t="s">
        <v>1045</v>
      </c>
      <c r="Q494" s="74" t="s">
        <v>5</v>
      </c>
      <c r="R494" s="209"/>
      <c r="S494" s="209"/>
      <c r="U494" s="280"/>
      <c r="V494" s="407"/>
      <c r="W494" s="408"/>
      <c r="AA494" s="215"/>
      <c r="AB494" s="214"/>
      <c r="AC494" s="279"/>
    </row>
    <row r="495" spans="1:30" ht="18.75" x14ac:dyDescent="0.3">
      <c r="A495" s="307">
        <v>2</v>
      </c>
      <c r="B495" s="92">
        <v>2101411031</v>
      </c>
      <c r="C495" s="93" t="s">
        <v>1013</v>
      </c>
      <c r="D495" s="94" t="s">
        <v>5</v>
      </c>
      <c r="E495" s="406"/>
      <c r="F495" s="406"/>
      <c r="G495" s="288">
        <v>2</v>
      </c>
      <c r="H495" s="68">
        <v>2101411037</v>
      </c>
      <c r="I495" s="79" t="s">
        <v>1037</v>
      </c>
      <c r="J495" s="74" t="s">
        <v>5</v>
      </c>
      <c r="K495" s="207"/>
      <c r="L495" s="207"/>
      <c r="N495" s="206">
        <v>2</v>
      </c>
      <c r="O495" s="72">
        <v>2101415011</v>
      </c>
      <c r="P495" s="108" t="s">
        <v>1052</v>
      </c>
      <c r="Q495" s="74" t="s">
        <v>5</v>
      </c>
      <c r="R495" s="209"/>
      <c r="S495" s="209"/>
      <c r="U495" s="280"/>
      <c r="V495" s="407"/>
      <c r="W495" s="408"/>
      <c r="AB495" s="213"/>
      <c r="AC495" s="279"/>
      <c r="AD495" s="278"/>
    </row>
    <row r="496" spans="1:30" ht="18.75" x14ac:dyDescent="0.3">
      <c r="A496" s="307">
        <v>3</v>
      </c>
      <c r="B496" s="92">
        <v>2101411015</v>
      </c>
      <c r="C496" s="93" t="s">
        <v>1010</v>
      </c>
      <c r="D496" s="94" t="s">
        <v>5</v>
      </c>
      <c r="E496" s="406"/>
      <c r="F496" s="406"/>
      <c r="G496" s="288">
        <v>3</v>
      </c>
      <c r="H496" s="68">
        <v>2101411013</v>
      </c>
      <c r="I496" s="79" t="s">
        <v>1022</v>
      </c>
      <c r="J496" s="74" t="s">
        <v>6</v>
      </c>
      <c r="K496" s="207"/>
      <c r="L496" s="207"/>
      <c r="N496" s="206">
        <v>3</v>
      </c>
      <c r="O496" s="72">
        <v>2101415013</v>
      </c>
      <c r="P496" s="108" t="s">
        <v>1054</v>
      </c>
      <c r="Q496" s="74" t="s">
        <v>6</v>
      </c>
      <c r="R496" s="209"/>
      <c r="S496" s="209"/>
      <c r="U496" s="280"/>
      <c r="V496" s="407"/>
      <c r="W496" s="408"/>
      <c r="AB496" s="213"/>
      <c r="AC496" s="279"/>
      <c r="AD496" s="278"/>
    </row>
    <row r="497" spans="1:30" ht="18.75" x14ac:dyDescent="0.3">
      <c r="A497" s="307">
        <v>4</v>
      </c>
      <c r="B497" s="89">
        <v>2101411009</v>
      </c>
      <c r="C497" s="90" t="s">
        <v>996</v>
      </c>
      <c r="D497" s="91" t="s">
        <v>6</v>
      </c>
      <c r="E497" s="406"/>
      <c r="F497" s="406"/>
      <c r="G497" s="288">
        <v>4</v>
      </c>
      <c r="H497" s="75">
        <v>2101411047</v>
      </c>
      <c r="I497" s="76" t="s">
        <v>1041</v>
      </c>
      <c r="J497" s="107" t="s">
        <v>5</v>
      </c>
      <c r="K497" s="207"/>
      <c r="L497" s="207"/>
      <c r="N497" s="206">
        <v>4</v>
      </c>
      <c r="O497" s="72">
        <v>2101415003</v>
      </c>
      <c r="P497" s="108" t="s">
        <v>1044</v>
      </c>
      <c r="Q497" s="74" t="s">
        <v>5</v>
      </c>
      <c r="R497" s="209"/>
      <c r="S497" s="209"/>
      <c r="U497" s="280"/>
      <c r="V497" s="409"/>
      <c r="W497" s="408"/>
      <c r="AA497" s="212"/>
      <c r="AB497" s="211"/>
      <c r="AC497" s="279"/>
    </row>
    <row r="498" spans="1:30" ht="18.75" x14ac:dyDescent="0.3">
      <c r="A498" s="307">
        <v>5</v>
      </c>
      <c r="B498" s="92">
        <v>2101411018</v>
      </c>
      <c r="C498" s="93" t="s">
        <v>997</v>
      </c>
      <c r="D498" s="94" t="s">
        <v>6</v>
      </c>
      <c r="E498" s="406"/>
      <c r="F498" s="406"/>
      <c r="G498" s="288">
        <v>5</v>
      </c>
      <c r="H498" s="75">
        <v>2101411040</v>
      </c>
      <c r="I498" s="76" t="s">
        <v>1038</v>
      </c>
      <c r="J498" s="88" t="s">
        <v>5</v>
      </c>
      <c r="K498" s="207"/>
      <c r="L498" s="207"/>
      <c r="N498" s="206">
        <v>5</v>
      </c>
      <c r="O498" s="72">
        <v>2101415009</v>
      </c>
      <c r="P498" s="108" t="s">
        <v>1050</v>
      </c>
      <c r="Q498" s="74" t="s">
        <v>6</v>
      </c>
      <c r="R498" s="209"/>
      <c r="S498" s="209"/>
      <c r="U498" s="201"/>
      <c r="V498" s="202"/>
      <c r="W498" s="201"/>
      <c r="AA498" s="212"/>
      <c r="AB498" s="211"/>
      <c r="AC498" s="279"/>
    </row>
    <row r="499" spans="1:30" ht="18.75" x14ac:dyDescent="0.3">
      <c r="A499" s="307">
        <v>6</v>
      </c>
      <c r="B499" s="92">
        <v>2101411036</v>
      </c>
      <c r="C499" s="93" t="s">
        <v>1001</v>
      </c>
      <c r="D499" s="94" t="s">
        <v>6</v>
      </c>
      <c r="E499" s="406"/>
      <c r="F499" s="406"/>
      <c r="G499" s="288">
        <v>6</v>
      </c>
      <c r="H499" s="68">
        <v>2101411010</v>
      </c>
      <c r="I499" s="79" t="s">
        <v>1021</v>
      </c>
      <c r="J499" s="74" t="s">
        <v>6</v>
      </c>
      <c r="K499" s="207"/>
      <c r="L499" s="207"/>
      <c r="N499" s="206">
        <v>6</v>
      </c>
      <c r="O499" s="72">
        <v>2101415001</v>
      </c>
      <c r="P499" s="108" t="s">
        <v>1042</v>
      </c>
      <c r="Q499" s="74" t="s">
        <v>5</v>
      </c>
      <c r="R499" s="209"/>
      <c r="S499" s="209"/>
      <c r="U499" s="280"/>
      <c r="V499" s="409"/>
      <c r="W499" s="408"/>
      <c r="AB499" s="213"/>
      <c r="AC499" s="279"/>
      <c r="AD499" s="278"/>
    </row>
    <row r="500" spans="1:30" ht="18.75" x14ac:dyDescent="0.3">
      <c r="A500" s="307">
        <v>7</v>
      </c>
      <c r="B500" s="95">
        <v>2101411043</v>
      </c>
      <c r="C500" s="96" t="s">
        <v>1017</v>
      </c>
      <c r="D500" s="97" t="s">
        <v>5</v>
      </c>
      <c r="E500" s="406"/>
      <c r="F500" s="406"/>
      <c r="G500" s="288">
        <v>7</v>
      </c>
      <c r="H500" s="68">
        <v>2101411003</v>
      </c>
      <c r="I500" s="79" t="s">
        <v>1028</v>
      </c>
      <c r="J500" s="74" t="s">
        <v>5</v>
      </c>
      <c r="K500" s="207"/>
      <c r="L500" s="207"/>
      <c r="N500" s="206">
        <v>7</v>
      </c>
      <c r="O500" s="72">
        <v>2101415012</v>
      </c>
      <c r="P500" s="108" t="s">
        <v>1053</v>
      </c>
      <c r="Q500" s="74" t="s">
        <v>5</v>
      </c>
      <c r="R500" s="209"/>
      <c r="S500" s="209"/>
      <c r="U500" s="280"/>
      <c r="V500" s="407"/>
      <c r="W500" s="408"/>
      <c r="AB500" s="213"/>
      <c r="AC500" s="279"/>
      <c r="AD500" s="278"/>
    </row>
    <row r="501" spans="1:30" ht="18.75" x14ac:dyDescent="0.3">
      <c r="A501" s="307">
        <v>8</v>
      </c>
      <c r="B501" s="92">
        <v>2101411011</v>
      </c>
      <c r="C501" s="93" t="s">
        <v>1008</v>
      </c>
      <c r="D501" s="94" t="s">
        <v>5</v>
      </c>
      <c r="E501" s="406"/>
      <c r="F501" s="406"/>
      <c r="G501" s="288">
        <v>8</v>
      </c>
      <c r="H501" s="68">
        <v>2101411020</v>
      </c>
      <c r="I501" s="79" t="s">
        <v>1024</v>
      </c>
      <c r="J501" s="74" t="s">
        <v>6</v>
      </c>
      <c r="K501" s="207"/>
      <c r="L501" s="207"/>
      <c r="N501" s="206">
        <v>8</v>
      </c>
      <c r="O501" s="72">
        <v>2101415014</v>
      </c>
      <c r="P501" s="108" t="s">
        <v>1131</v>
      </c>
      <c r="Q501" s="74" t="s">
        <v>6</v>
      </c>
      <c r="R501" s="209"/>
      <c r="S501" s="209"/>
      <c r="U501" s="201"/>
      <c r="V501" s="202"/>
      <c r="W501" s="201"/>
      <c r="AB501" s="213"/>
      <c r="AC501" s="279"/>
      <c r="AD501" s="278"/>
    </row>
    <row r="502" spans="1:30" ht="18.75" x14ac:dyDescent="0.3">
      <c r="A502" s="307">
        <v>9</v>
      </c>
      <c r="B502" s="75">
        <v>2101411048</v>
      </c>
      <c r="C502" s="76" t="s">
        <v>1018</v>
      </c>
      <c r="D502" s="98" t="s">
        <v>5</v>
      </c>
      <c r="E502" s="406"/>
      <c r="F502" s="406"/>
      <c r="G502" s="288">
        <v>9</v>
      </c>
      <c r="H502" s="68">
        <v>2101411007</v>
      </c>
      <c r="I502" s="79" t="s">
        <v>1020</v>
      </c>
      <c r="J502" s="74" t="s">
        <v>6</v>
      </c>
      <c r="K502" s="207"/>
      <c r="L502" s="207"/>
      <c r="N502" s="206">
        <v>9</v>
      </c>
      <c r="O502" s="72">
        <v>2101415008</v>
      </c>
      <c r="P502" s="108" t="s">
        <v>1049</v>
      </c>
      <c r="Q502" s="74" t="s">
        <v>5</v>
      </c>
      <c r="R502" s="209"/>
      <c r="S502" s="209"/>
      <c r="U502" s="201"/>
      <c r="V502" s="202"/>
      <c r="W502" s="201"/>
      <c r="AB502" s="213"/>
      <c r="AC502" s="279"/>
      <c r="AD502" s="278"/>
    </row>
    <row r="503" spans="1:30" ht="18.75" x14ac:dyDescent="0.3">
      <c r="A503" s="307">
        <v>10</v>
      </c>
      <c r="B503" s="92">
        <v>2101411019</v>
      </c>
      <c r="C503" s="93" t="s">
        <v>1011</v>
      </c>
      <c r="D503" s="94" t="s">
        <v>5</v>
      </c>
      <c r="E503" s="406"/>
      <c r="F503" s="406"/>
      <c r="G503" s="288">
        <v>10</v>
      </c>
      <c r="H503" s="68">
        <v>2101411008</v>
      </c>
      <c r="I503" s="79" t="s">
        <v>1029</v>
      </c>
      <c r="J503" s="74" t="s">
        <v>5</v>
      </c>
      <c r="K503" s="207"/>
      <c r="L503" s="207"/>
      <c r="N503" s="206">
        <v>10</v>
      </c>
      <c r="O503" s="72">
        <v>2101415005</v>
      </c>
      <c r="P503" s="108" t="s">
        <v>1046</v>
      </c>
      <c r="Q503" s="74" t="s">
        <v>5</v>
      </c>
      <c r="R503" s="209"/>
      <c r="S503" s="209"/>
      <c r="U503" s="280"/>
      <c r="V503" s="409"/>
      <c r="W503" s="408"/>
      <c r="AB503" s="213"/>
      <c r="AC503" s="279"/>
      <c r="AD503" s="278"/>
    </row>
    <row r="504" spans="1:30" ht="18.75" x14ac:dyDescent="0.3">
      <c r="A504" s="307">
        <v>11</v>
      </c>
      <c r="B504" s="86">
        <v>2101411001</v>
      </c>
      <c r="C504" s="87" t="s">
        <v>995</v>
      </c>
      <c r="D504" s="88" t="s">
        <v>6</v>
      </c>
      <c r="E504" s="406"/>
      <c r="F504" s="406"/>
      <c r="G504" s="288">
        <v>11</v>
      </c>
      <c r="H504" s="75">
        <v>2101411045</v>
      </c>
      <c r="I504" s="76" t="s">
        <v>1040</v>
      </c>
      <c r="J504" s="106" t="s">
        <v>5</v>
      </c>
      <c r="K504" s="207"/>
      <c r="L504" s="207"/>
      <c r="N504" s="206">
        <v>11</v>
      </c>
      <c r="O504" s="72">
        <v>2101415007</v>
      </c>
      <c r="P504" s="108" t="s">
        <v>1048</v>
      </c>
      <c r="Q504" s="74" t="s">
        <v>5</v>
      </c>
      <c r="R504" s="209"/>
      <c r="S504" s="209"/>
      <c r="U504" s="280"/>
      <c r="V504" s="407"/>
      <c r="W504" s="408"/>
      <c r="AA504" s="212"/>
      <c r="AB504" s="211"/>
      <c r="AC504" s="279"/>
    </row>
    <row r="505" spans="1:30" ht="18.75" x14ac:dyDescent="0.3">
      <c r="A505" s="307">
        <v>12</v>
      </c>
      <c r="B505" s="92">
        <v>2101411004</v>
      </c>
      <c r="C505" s="93" t="s">
        <v>1006</v>
      </c>
      <c r="D505" s="94" t="s">
        <v>5</v>
      </c>
      <c r="E505" s="406"/>
      <c r="F505" s="406"/>
      <c r="G505" s="288">
        <v>12</v>
      </c>
      <c r="H505" s="68">
        <v>2101411023</v>
      </c>
      <c r="I505" s="79" t="s">
        <v>1035</v>
      </c>
      <c r="J505" s="74" t="s">
        <v>5</v>
      </c>
      <c r="K505" s="410"/>
      <c r="L505" s="410"/>
      <c r="N505" s="206">
        <v>12</v>
      </c>
      <c r="O505" s="72">
        <v>2101415006</v>
      </c>
      <c r="P505" s="108" t="s">
        <v>1047</v>
      </c>
      <c r="Q505" s="74" t="s">
        <v>6</v>
      </c>
      <c r="R505" s="209"/>
      <c r="S505" s="209"/>
      <c r="U505" s="280"/>
      <c r="V505" s="407"/>
      <c r="W505" s="408"/>
      <c r="AB505" s="213"/>
      <c r="AC505" s="279"/>
      <c r="AD505" s="278"/>
    </row>
    <row r="506" spans="1:30" ht="18.75" x14ac:dyDescent="0.3">
      <c r="A506" s="307">
        <v>13</v>
      </c>
      <c r="B506" s="92">
        <v>2101411028</v>
      </c>
      <c r="C506" s="93" t="s">
        <v>999</v>
      </c>
      <c r="D506" s="94" t="s">
        <v>6</v>
      </c>
      <c r="E506" s="406"/>
      <c r="F506" s="406"/>
      <c r="G506" s="288">
        <v>13</v>
      </c>
      <c r="H506" s="68">
        <v>2101411017</v>
      </c>
      <c r="I506" s="79" t="s">
        <v>1031</v>
      </c>
      <c r="J506" s="74" t="s">
        <v>5</v>
      </c>
      <c r="K506" s="410"/>
      <c r="L506" s="410"/>
      <c r="N506" s="206">
        <v>13</v>
      </c>
      <c r="O506" s="72">
        <v>2101415010</v>
      </c>
      <c r="P506" s="108" t="s">
        <v>1051</v>
      </c>
      <c r="Q506" s="74" t="s">
        <v>6</v>
      </c>
      <c r="R506" s="209"/>
      <c r="S506" s="209"/>
      <c r="U506" s="280"/>
      <c r="V506" s="407"/>
      <c r="W506" s="408"/>
      <c r="AA506" s="215"/>
      <c r="AB506" s="214"/>
      <c r="AC506" s="279"/>
    </row>
    <row r="507" spans="1:30" ht="18.75" x14ac:dyDescent="0.3">
      <c r="A507" s="307">
        <v>14</v>
      </c>
      <c r="B507" s="92">
        <v>2101411044</v>
      </c>
      <c r="C507" s="93" t="s">
        <v>1003</v>
      </c>
      <c r="D507" s="94" t="s">
        <v>6</v>
      </c>
      <c r="E507" s="406"/>
      <c r="F507" s="406"/>
      <c r="G507" s="288">
        <v>14</v>
      </c>
      <c r="H507" s="68">
        <v>2101411021</v>
      </c>
      <c r="I507" s="79" t="s">
        <v>1032</v>
      </c>
      <c r="J507" s="74" t="s">
        <v>5</v>
      </c>
      <c r="K507" s="410"/>
      <c r="L507" s="410"/>
      <c r="N507" s="206">
        <v>14</v>
      </c>
      <c r="O507" s="72">
        <v>2101415002</v>
      </c>
      <c r="P507" s="108" t="s">
        <v>1043</v>
      </c>
      <c r="Q507" s="74" t="s">
        <v>6</v>
      </c>
      <c r="R507" s="209"/>
      <c r="S507" s="209"/>
      <c r="U507" s="280"/>
      <c r="V507" s="409"/>
      <c r="W507" s="408"/>
      <c r="AB507" s="213"/>
      <c r="AC507" s="279"/>
      <c r="AD507" s="278"/>
    </row>
    <row r="508" spans="1:30" ht="18.75" x14ac:dyDescent="0.3">
      <c r="A508" s="307">
        <v>15</v>
      </c>
      <c r="B508" s="86">
        <v>2101411030</v>
      </c>
      <c r="C508" s="87" t="s">
        <v>1014</v>
      </c>
      <c r="D508" s="88" t="s">
        <v>5</v>
      </c>
      <c r="E508" s="406"/>
      <c r="F508" s="406"/>
      <c r="G508" s="288">
        <v>15</v>
      </c>
      <c r="H508" s="68">
        <v>2101411041</v>
      </c>
      <c r="I508" s="79" t="s">
        <v>1039</v>
      </c>
      <c r="J508" s="74" t="s">
        <v>5</v>
      </c>
      <c r="K508" s="410"/>
      <c r="L508" s="410"/>
      <c r="N508" s="206">
        <v>15</v>
      </c>
      <c r="O508" s="72"/>
      <c r="P508" s="73"/>
      <c r="Q508" s="74"/>
      <c r="R508" s="209"/>
      <c r="S508" s="209"/>
      <c r="U508" s="280"/>
      <c r="V508" s="407"/>
      <c r="W508" s="408"/>
      <c r="AB508" s="213"/>
      <c r="AC508" s="279"/>
      <c r="AD508" s="278"/>
    </row>
    <row r="509" spans="1:30" ht="18.75" x14ac:dyDescent="0.3">
      <c r="A509" s="307">
        <v>16</v>
      </c>
      <c r="B509" s="89">
        <v>2101411034</v>
      </c>
      <c r="C509" s="90" t="s">
        <v>1015</v>
      </c>
      <c r="D509" s="91" t="s">
        <v>5</v>
      </c>
      <c r="E509" s="406"/>
      <c r="F509" s="406"/>
      <c r="G509" s="288">
        <v>16</v>
      </c>
      <c r="H509" s="75">
        <v>2101411002</v>
      </c>
      <c r="I509" s="76" t="s">
        <v>1033</v>
      </c>
      <c r="J509" s="88" t="s">
        <v>5</v>
      </c>
      <c r="K509" s="410"/>
      <c r="L509" s="410"/>
      <c r="N509" s="206">
        <v>16</v>
      </c>
      <c r="O509" s="920"/>
      <c r="P509" s="921"/>
      <c r="Q509" s="922"/>
      <c r="R509" s="209"/>
      <c r="S509" s="209"/>
      <c r="U509" s="280"/>
      <c r="V509" s="409"/>
      <c r="W509" s="408"/>
      <c r="AB509" s="213"/>
      <c r="AC509" s="279"/>
      <c r="AD509" s="278"/>
    </row>
    <row r="510" spans="1:30" ht="18.75" x14ac:dyDescent="0.3">
      <c r="A510" s="307">
        <v>17</v>
      </c>
      <c r="B510" s="92">
        <v>2101411006</v>
      </c>
      <c r="C510" s="93" t="s">
        <v>1007</v>
      </c>
      <c r="D510" s="94" t="s">
        <v>5</v>
      </c>
      <c r="E510" s="406"/>
      <c r="F510" s="406"/>
      <c r="G510" s="288">
        <v>17</v>
      </c>
      <c r="H510" s="68">
        <v>2101411014</v>
      </c>
      <c r="I510" s="79" t="s">
        <v>1030</v>
      </c>
      <c r="J510" s="74" t="s">
        <v>5</v>
      </c>
      <c r="K510" s="207"/>
      <c r="L510" s="207"/>
      <c r="N510" s="218">
        <v>17</v>
      </c>
      <c r="O510" s="72"/>
      <c r="P510" s="73"/>
      <c r="Q510" s="74"/>
      <c r="R510" s="209"/>
      <c r="S510" s="209"/>
      <c r="U510" s="280"/>
      <c r="V510" s="411"/>
      <c r="W510" s="280"/>
      <c r="AB510" s="213"/>
      <c r="AC510" s="279"/>
      <c r="AD510" s="278"/>
    </row>
    <row r="511" spans="1:30" ht="18.75" x14ac:dyDescent="0.3">
      <c r="A511" s="307">
        <v>18</v>
      </c>
      <c r="B511" s="72">
        <v>2101411024</v>
      </c>
      <c r="C511" s="73" t="s">
        <v>1005</v>
      </c>
      <c r="D511" s="74" t="s">
        <v>5</v>
      </c>
      <c r="E511" s="406"/>
      <c r="F511" s="406"/>
      <c r="G511" s="288">
        <v>18</v>
      </c>
      <c r="H511" s="68">
        <v>2101411035</v>
      </c>
      <c r="I511" s="79" t="s">
        <v>1036</v>
      </c>
      <c r="J511" s="74" t="s">
        <v>5</v>
      </c>
      <c r="K511" s="207"/>
      <c r="L511" s="207"/>
      <c r="N511" s="218">
        <v>18</v>
      </c>
      <c r="O511" s="72"/>
      <c r="P511" s="73"/>
      <c r="Q511" s="74"/>
      <c r="R511" s="209"/>
      <c r="S511" s="209"/>
      <c r="U511" s="280"/>
      <c r="V511" s="407"/>
      <c r="W511" s="408"/>
      <c r="AB511" s="213"/>
      <c r="AC511" s="279"/>
      <c r="AD511" s="278"/>
    </row>
    <row r="512" spans="1:30" ht="18.75" x14ac:dyDescent="0.3">
      <c r="A512" s="307">
        <v>19</v>
      </c>
      <c r="B512" s="92">
        <v>2101411012</v>
      </c>
      <c r="C512" s="93" t="s">
        <v>1009</v>
      </c>
      <c r="D512" s="94" t="s">
        <v>5</v>
      </c>
      <c r="E512" s="406"/>
      <c r="F512" s="406"/>
      <c r="G512" s="288">
        <v>19</v>
      </c>
      <c r="H512" s="68">
        <v>2101411033</v>
      </c>
      <c r="I512" s="79" t="s">
        <v>1026</v>
      </c>
      <c r="J512" s="74" t="s">
        <v>6</v>
      </c>
      <c r="K512" s="207"/>
      <c r="L512" s="207"/>
      <c r="N512" s="218">
        <v>19</v>
      </c>
      <c r="O512" s="72"/>
      <c r="P512" s="73"/>
      <c r="Q512" s="74"/>
      <c r="R512" s="209"/>
      <c r="S512" s="209"/>
      <c r="U512" s="280"/>
      <c r="V512" s="409"/>
      <c r="W512" s="408"/>
      <c r="AB512" s="213"/>
      <c r="AC512" s="279"/>
      <c r="AD512" s="278"/>
    </row>
    <row r="513" spans="1:30" ht="18.75" x14ac:dyDescent="0.3">
      <c r="A513" s="307">
        <v>20</v>
      </c>
      <c r="B513" s="92">
        <v>2101411038</v>
      </c>
      <c r="C513" s="93" t="s">
        <v>1002</v>
      </c>
      <c r="D513" s="94" t="s">
        <v>6</v>
      </c>
      <c r="E513" s="406"/>
      <c r="F513" s="406"/>
      <c r="G513" s="288">
        <v>20</v>
      </c>
      <c r="H513" s="68">
        <v>2101411005</v>
      </c>
      <c r="I513" s="79" t="s">
        <v>1019</v>
      </c>
      <c r="J513" s="74" t="s">
        <v>6</v>
      </c>
      <c r="K513" s="410"/>
      <c r="L513" s="410"/>
      <c r="N513" s="218">
        <v>20</v>
      </c>
      <c r="O513" s="72"/>
      <c r="P513" s="73"/>
      <c r="Q513" s="74"/>
      <c r="R513" s="209"/>
      <c r="S513" s="209"/>
      <c r="U513" s="280"/>
      <c r="V513" s="407"/>
      <c r="W513" s="408"/>
      <c r="AB513" s="213"/>
      <c r="AC513" s="279"/>
      <c r="AD513" s="278"/>
    </row>
    <row r="514" spans="1:30" ht="18.75" x14ac:dyDescent="0.3">
      <c r="A514" s="307">
        <v>21</v>
      </c>
      <c r="B514" s="72">
        <v>2101411046</v>
      </c>
      <c r="C514" s="73" t="s">
        <v>1004</v>
      </c>
      <c r="D514" s="74" t="s">
        <v>6</v>
      </c>
      <c r="E514" s="406"/>
      <c r="F514" s="406"/>
      <c r="G514" s="288">
        <v>21</v>
      </c>
      <c r="H514" s="68">
        <v>2101411042</v>
      </c>
      <c r="I514" s="79" t="s">
        <v>1027</v>
      </c>
      <c r="J514" s="74" t="s">
        <v>6</v>
      </c>
      <c r="K514" s="223"/>
      <c r="L514" s="223"/>
      <c r="N514" s="206">
        <v>21</v>
      </c>
      <c r="O514" s="72"/>
      <c r="P514" s="73"/>
      <c r="Q514" s="74"/>
      <c r="R514" s="209"/>
      <c r="S514" s="209"/>
      <c r="U514" s="280"/>
      <c r="V514" s="407"/>
      <c r="W514" s="408"/>
      <c r="AA514" s="212"/>
      <c r="AB514" s="211"/>
      <c r="AC514" s="279"/>
    </row>
    <row r="515" spans="1:30" ht="18.75" x14ac:dyDescent="0.3">
      <c r="A515" s="307">
        <v>22</v>
      </c>
      <c r="B515" s="86">
        <v>2101411039</v>
      </c>
      <c r="C515" s="87" t="s">
        <v>1016</v>
      </c>
      <c r="D515" s="88" t="s">
        <v>5</v>
      </c>
      <c r="E515" s="406"/>
      <c r="F515" s="406"/>
      <c r="G515" s="288">
        <v>22</v>
      </c>
      <c r="H515" s="68">
        <v>2101411025</v>
      </c>
      <c r="I515" s="79" t="s">
        <v>1034</v>
      </c>
      <c r="J515" s="74" t="s">
        <v>5</v>
      </c>
      <c r="K515" s="223"/>
      <c r="L515" s="223"/>
      <c r="N515" s="218">
        <v>22</v>
      </c>
      <c r="O515" s="75"/>
      <c r="P515" s="76"/>
      <c r="Q515" s="77"/>
      <c r="R515" s="209"/>
      <c r="S515" s="209"/>
      <c r="U515" s="280"/>
      <c r="V515" s="407"/>
      <c r="W515" s="408"/>
      <c r="AA515" s="212"/>
      <c r="AB515" s="211"/>
      <c r="AC515" s="279"/>
    </row>
    <row r="516" spans="1:30" ht="18.75" x14ac:dyDescent="0.3">
      <c r="A516" s="307">
        <v>23</v>
      </c>
      <c r="B516" s="92">
        <v>2101411029</v>
      </c>
      <c r="C516" s="93" t="s">
        <v>1000</v>
      </c>
      <c r="D516" s="94" t="s">
        <v>6</v>
      </c>
      <c r="G516" s="288">
        <v>23</v>
      </c>
      <c r="H516" s="68">
        <v>2101411016</v>
      </c>
      <c r="I516" s="79" t="s">
        <v>1023</v>
      </c>
      <c r="J516" s="74" t="s">
        <v>6</v>
      </c>
      <c r="K516" s="412"/>
      <c r="L516" s="412"/>
      <c r="N516" s="218">
        <v>23</v>
      </c>
      <c r="O516" s="75"/>
      <c r="P516" s="76"/>
      <c r="Q516" s="77"/>
      <c r="R516" s="209"/>
      <c r="S516" s="209"/>
      <c r="U516" s="280"/>
      <c r="V516" s="407"/>
      <c r="W516" s="408"/>
      <c r="AA516" s="212"/>
      <c r="AB516" s="211"/>
      <c r="AC516" s="279"/>
    </row>
    <row r="517" spans="1:30" ht="18.75" x14ac:dyDescent="0.3">
      <c r="A517" s="307">
        <v>24</v>
      </c>
      <c r="B517" s="72"/>
      <c r="C517" s="73"/>
      <c r="D517" s="74"/>
      <c r="G517" s="288">
        <v>24</v>
      </c>
      <c r="H517" s="68"/>
      <c r="I517" s="79"/>
      <c r="J517" s="74"/>
      <c r="K517" s="226"/>
      <c r="L517" s="226"/>
      <c r="N517" s="218">
        <v>24</v>
      </c>
      <c r="O517" s="75"/>
      <c r="P517" s="76"/>
      <c r="Q517" s="78"/>
      <c r="R517" s="226"/>
      <c r="S517" s="226"/>
      <c r="U517" s="280"/>
      <c r="V517" s="407"/>
      <c r="W517" s="408"/>
      <c r="AB517" s="213"/>
      <c r="AC517" s="279"/>
      <c r="AD517" s="278"/>
    </row>
    <row r="518" spans="1:30" ht="19.5" thickBot="1" x14ac:dyDescent="0.35">
      <c r="A518" s="966"/>
      <c r="B518" s="967"/>
      <c r="C518" s="968"/>
      <c r="D518" s="969"/>
      <c r="G518" s="429"/>
      <c r="H518" s="919"/>
      <c r="I518" s="964"/>
      <c r="J518" s="965"/>
      <c r="K518" s="322"/>
      <c r="L518" s="322"/>
      <c r="N518" s="598"/>
      <c r="O518" s="923"/>
      <c r="P518" s="924"/>
      <c r="Q518" s="925"/>
      <c r="R518" s="227"/>
      <c r="S518" s="227"/>
      <c r="AA518" s="215"/>
      <c r="AB518" s="214"/>
      <c r="AC518" s="279"/>
    </row>
    <row r="519" spans="1:30" ht="18" x14ac:dyDescent="0.25">
      <c r="A519" s="243"/>
      <c r="G519" s="322"/>
      <c r="N519" s="208"/>
      <c r="O519" s="208"/>
      <c r="P519" s="208"/>
      <c r="Q519" s="208"/>
      <c r="R519" s="321"/>
      <c r="S519" s="321"/>
      <c r="AB519" s="213"/>
      <c r="AC519" s="279"/>
      <c r="AD519" s="278"/>
    </row>
    <row r="520" spans="1:30" ht="18" x14ac:dyDescent="0.25">
      <c r="B520" s="234"/>
      <c r="C520" s="273" t="s">
        <v>8</v>
      </c>
      <c r="D520" s="183">
        <f>COUNTIF(D494:D517,"L")</f>
        <v>14</v>
      </c>
      <c r="I520" s="274" t="s">
        <v>8</v>
      </c>
      <c r="J520" s="183">
        <f>COUNTIF(J494:J517,"L")</f>
        <v>14</v>
      </c>
      <c r="N520" s="208"/>
      <c r="O520" s="208"/>
      <c r="P520" s="230" t="s">
        <v>8</v>
      </c>
      <c r="Q520" s="208">
        <f>COUNTIF(Q494:Q518,"L")</f>
        <v>8</v>
      </c>
      <c r="R520" s="227"/>
      <c r="S520" s="227"/>
      <c r="AB520" s="213"/>
      <c r="AC520" s="279"/>
      <c r="AD520" s="278"/>
    </row>
    <row r="521" spans="1:30" ht="18.75" thickBot="1" x14ac:dyDescent="0.3">
      <c r="B521" s="234"/>
      <c r="C521" s="273" t="s">
        <v>13</v>
      </c>
      <c r="D521" s="183">
        <f>COUNTIF(D494:D517,"P")</f>
        <v>9</v>
      </c>
      <c r="I521" s="274" t="s">
        <v>13</v>
      </c>
      <c r="J521" s="183">
        <f>COUNTIF(J494:J518,"P")</f>
        <v>9</v>
      </c>
      <c r="K521" s="227"/>
      <c r="L521" s="227"/>
      <c r="N521" s="208"/>
      <c r="O521" s="208"/>
      <c r="P521" s="229" t="s">
        <v>13</v>
      </c>
      <c r="Q521" s="208">
        <f>COUNTIF(Q494:Q518,"P")</f>
        <v>6</v>
      </c>
      <c r="R521" s="227"/>
      <c r="S521" s="227"/>
      <c r="AA521" s="212"/>
      <c r="AB521" s="211"/>
      <c r="AC521" s="279"/>
    </row>
    <row r="522" spans="1:30" ht="18" x14ac:dyDescent="0.25">
      <c r="B522" s="234"/>
      <c r="C522" s="273"/>
      <c r="D522" s="277">
        <f>SUM(D520:D521)</f>
        <v>23</v>
      </c>
      <c r="I522" s="274"/>
      <c r="J522" s="277">
        <f>SUM(J520:J521)</f>
        <v>23</v>
      </c>
      <c r="N522" s="208"/>
      <c r="O522" s="208"/>
      <c r="P522" s="230"/>
      <c r="Q522" s="231">
        <f>SUM(Q520:Q521)</f>
        <v>14</v>
      </c>
      <c r="R522" s="227"/>
      <c r="S522" s="227"/>
      <c r="AB522" s="213"/>
      <c r="AC522" s="279"/>
      <c r="AD522" s="278"/>
    </row>
    <row r="523" spans="1:30" ht="18" x14ac:dyDescent="0.25">
      <c r="A523" s="183" t="s">
        <v>14</v>
      </c>
      <c r="B523" s="234"/>
      <c r="C523" s="235" t="str">
        <f>'Pembimbing Akademik'!F17</f>
        <v>Tri Wulan Sari, S.Si., M.Si.</v>
      </c>
      <c r="G523" s="183" t="s">
        <v>14</v>
      </c>
      <c r="I523" s="183" t="str">
        <f>'Pembimbing Akademik'!F18</f>
        <v>Ir., Hari Purwanto, M.Sc., DIC.</v>
      </c>
      <c r="K523" s="227"/>
      <c r="L523" s="227"/>
      <c r="N523" s="208" t="s">
        <v>14</v>
      </c>
      <c r="O523" s="208"/>
      <c r="P523" s="208" t="str">
        <f>'Pembimbing Akademik'!F19</f>
        <v>Handi Sudardja, S.T., M.Eng.</v>
      </c>
      <c r="Q523" s="208"/>
      <c r="R523" s="227"/>
      <c r="S523" s="227"/>
      <c r="AB523" s="213"/>
      <c r="AC523" s="279"/>
      <c r="AD523" s="278"/>
    </row>
    <row r="524" spans="1:30" x14ac:dyDescent="0.2">
      <c r="B524" s="234"/>
      <c r="C524" s="413"/>
      <c r="D524" s="227"/>
      <c r="N524" s="243"/>
      <c r="O524" s="243"/>
      <c r="P524" s="400"/>
      <c r="Q524" s="321"/>
      <c r="R524" s="227"/>
      <c r="S524" s="227"/>
      <c r="AA524" s="212"/>
      <c r="AB524" s="211"/>
      <c r="AC524" s="279"/>
    </row>
    <row r="525" spans="1:30" ht="18" x14ac:dyDescent="0.25">
      <c r="G525" s="402"/>
      <c r="H525" s="402"/>
      <c r="M525" s="227"/>
      <c r="N525" s="227"/>
      <c r="O525" s="273"/>
      <c r="P525" s="227"/>
      <c r="Z525" s="215"/>
      <c r="AA525" s="214"/>
      <c r="AB525" s="279"/>
    </row>
    <row r="526" spans="1:30" ht="16.5" thickBot="1" x14ac:dyDescent="0.3">
      <c r="A526" s="186" t="str">
        <f>CONCATENATE("KELAS/ SEMESTER : 3 PJJ/ ",'Pembimbing Akademik'!D39)</f>
        <v>KELAS/ SEMESTER : 3 PJJ/ 5</v>
      </c>
      <c r="C526" s="183"/>
      <c r="G526" s="186" t="str">
        <f>CONCATENATE("KELAS/ SEMESTER : 4 PJJ/ ",'Pembimbing Akademik'!D40)</f>
        <v>KELAS/ SEMESTER : 4 PJJ/ 7</v>
      </c>
      <c r="H526" s="186"/>
      <c r="J526" s="504"/>
      <c r="K526" s="504"/>
    </row>
    <row r="527" spans="1:30" ht="16.5" thickBot="1" x14ac:dyDescent="0.3">
      <c r="A527" s="282" t="s">
        <v>10</v>
      </c>
      <c r="B527" s="527" t="s">
        <v>2</v>
      </c>
      <c r="C527" s="527" t="s">
        <v>3</v>
      </c>
      <c r="D527" s="528" t="s">
        <v>11</v>
      </c>
      <c r="E527" s="200"/>
      <c r="F527" s="200"/>
      <c r="G527" s="282" t="s">
        <v>10</v>
      </c>
      <c r="H527" s="283" t="s">
        <v>2</v>
      </c>
      <c r="I527" s="283" t="s">
        <v>3</v>
      </c>
      <c r="J527" s="284" t="s">
        <v>11</v>
      </c>
    </row>
    <row r="528" spans="1:30" ht="15.75" x14ac:dyDescent="0.25">
      <c r="A528" s="238"/>
      <c r="B528" s="435"/>
      <c r="C528" s="435"/>
      <c r="D528" s="436"/>
      <c r="E528" s="200"/>
      <c r="F528" s="200"/>
      <c r="G528" s="599"/>
      <c r="H528" s="239"/>
      <c r="I528" s="239"/>
      <c r="J528" s="240"/>
    </row>
    <row r="529" spans="1:17" ht="18.75" x14ac:dyDescent="0.3">
      <c r="A529" s="285">
        <v>1</v>
      </c>
      <c r="B529" s="68">
        <v>2001411002</v>
      </c>
      <c r="C529" s="79" t="s">
        <v>751</v>
      </c>
      <c r="D529" s="70" t="s">
        <v>6</v>
      </c>
      <c r="E529" s="600"/>
      <c r="G529" s="369">
        <v>1</v>
      </c>
      <c r="H529" s="68">
        <v>1901411009</v>
      </c>
      <c r="I529" s="79" t="s">
        <v>524</v>
      </c>
      <c r="J529" s="103" t="s">
        <v>5</v>
      </c>
      <c r="K529" s="601"/>
      <c r="M529" s="510"/>
      <c r="Q529" s="212"/>
    </row>
    <row r="530" spans="1:17" ht="18.75" x14ac:dyDescent="0.3">
      <c r="A530" s="285">
        <v>2</v>
      </c>
      <c r="B530" s="99">
        <v>2001411020</v>
      </c>
      <c r="C530" s="100" t="s">
        <v>752</v>
      </c>
      <c r="D530" s="101" t="s">
        <v>5</v>
      </c>
      <c r="E530" s="417"/>
      <c r="G530" s="369">
        <v>2</v>
      </c>
      <c r="H530" s="68">
        <v>1901411006</v>
      </c>
      <c r="I530" s="79" t="s">
        <v>525</v>
      </c>
      <c r="J530" s="103" t="s">
        <v>5</v>
      </c>
      <c r="K530" s="602"/>
      <c r="M530" s="510"/>
      <c r="Q530" s="212"/>
    </row>
    <row r="531" spans="1:17" ht="18.75" x14ac:dyDescent="0.3">
      <c r="A531" s="285">
        <v>3</v>
      </c>
      <c r="B531" s="99">
        <v>2001411019</v>
      </c>
      <c r="C531" s="100" t="s">
        <v>753</v>
      </c>
      <c r="D531" s="101" t="s">
        <v>6</v>
      </c>
      <c r="E531" s="603"/>
      <c r="G531" s="369">
        <v>3</v>
      </c>
      <c r="H531" s="68">
        <v>1901411014</v>
      </c>
      <c r="I531" s="79" t="s">
        <v>526</v>
      </c>
      <c r="J531" s="103" t="s">
        <v>5</v>
      </c>
      <c r="K531" s="602"/>
      <c r="M531" s="510"/>
      <c r="Q531" s="212"/>
    </row>
    <row r="532" spans="1:17" ht="18.75" x14ac:dyDescent="0.3">
      <c r="A532" s="285">
        <v>4</v>
      </c>
      <c r="B532" s="68">
        <v>2001411004</v>
      </c>
      <c r="C532" s="79" t="s">
        <v>754</v>
      </c>
      <c r="D532" s="70" t="s">
        <v>5</v>
      </c>
      <c r="E532" s="417"/>
      <c r="G532" s="369">
        <v>4</v>
      </c>
      <c r="H532" s="68">
        <v>1901411016</v>
      </c>
      <c r="I532" s="79" t="s">
        <v>527</v>
      </c>
      <c r="J532" s="103" t="s">
        <v>6</v>
      </c>
      <c r="K532" s="602"/>
      <c r="M532" s="510"/>
      <c r="Q532" s="212"/>
    </row>
    <row r="533" spans="1:17" ht="18.75" x14ac:dyDescent="0.3">
      <c r="A533" s="285">
        <v>5</v>
      </c>
      <c r="B533" s="99">
        <v>2001411009</v>
      </c>
      <c r="C533" s="100" t="s">
        <v>755</v>
      </c>
      <c r="D533" s="101" t="s">
        <v>6</v>
      </c>
      <c r="E533" s="603"/>
      <c r="G533" s="369">
        <v>5</v>
      </c>
      <c r="H533" s="75">
        <v>1901411001</v>
      </c>
      <c r="I533" s="76" t="s">
        <v>528</v>
      </c>
      <c r="J533" s="104" t="s">
        <v>6</v>
      </c>
      <c r="K533" s="602"/>
      <c r="M533" s="510"/>
      <c r="N533" s="212"/>
      <c r="O533" s="212"/>
      <c r="P533" s="212"/>
      <c r="Q533" s="212"/>
    </row>
    <row r="534" spans="1:17" ht="18.75" x14ac:dyDescent="0.3">
      <c r="A534" s="285">
        <v>6</v>
      </c>
      <c r="B534" s="99">
        <v>2001411012</v>
      </c>
      <c r="C534" s="100" t="s">
        <v>756</v>
      </c>
      <c r="D534" s="101" t="s">
        <v>5</v>
      </c>
      <c r="E534" s="338"/>
      <c r="G534" s="369">
        <v>6</v>
      </c>
      <c r="H534" s="75">
        <v>1901411005</v>
      </c>
      <c r="I534" s="76" t="s">
        <v>529</v>
      </c>
      <c r="J534" s="104" t="s">
        <v>6</v>
      </c>
      <c r="K534" s="602"/>
      <c r="M534" s="604"/>
      <c r="Q534" s="215"/>
    </row>
    <row r="535" spans="1:17" ht="18.75" x14ac:dyDescent="0.3">
      <c r="A535" s="285">
        <v>7</v>
      </c>
      <c r="B535" s="99">
        <v>2001411022</v>
      </c>
      <c r="C535" s="100" t="s">
        <v>757</v>
      </c>
      <c r="D535" s="101" t="s">
        <v>6</v>
      </c>
      <c r="E535" s="417"/>
      <c r="G535" s="369">
        <v>7</v>
      </c>
      <c r="H535" s="75">
        <v>1901411015</v>
      </c>
      <c r="I535" s="76" t="s">
        <v>530</v>
      </c>
      <c r="J535" s="104" t="s">
        <v>6</v>
      </c>
      <c r="K535" s="602"/>
      <c r="M535" s="604"/>
      <c r="Q535" s="215"/>
    </row>
    <row r="536" spans="1:17" ht="18.75" x14ac:dyDescent="0.3">
      <c r="A536" s="285">
        <v>8</v>
      </c>
      <c r="B536" s="68">
        <v>2001411005</v>
      </c>
      <c r="C536" s="79" t="s">
        <v>758</v>
      </c>
      <c r="D536" s="70" t="s">
        <v>5</v>
      </c>
      <c r="E536" s="417"/>
      <c r="G536" s="369">
        <v>8</v>
      </c>
      <c r="H536" s="75">
        <v>1901411007</v>
      </c>
      <c r="I536" s="76" t="s">
        <v>531</v>
      </c>
      <c r="J536" s="104" t="s">
        <v>6</v>
      </c>
      <c r="K536" s="602"/>
      <c r="M536" s="210"/>
    </row>
    <row r="537" spans="1:17" ht="18.75" x14ac:dyDescent="0.3">
      <c r="A537" s="285">
        <v>9</v>
      </c>
      <c r="B537" s="99">
        <v>2001411021</v>
      </c>
      <c r="C537" s="100" t="s">
        <v>759</v>
      </c>
      <c r="D537" s="101" t="s">
        <v>6</v>
      </c>
      <c r="E537" s="417"/>
      <c r="G537" s="369">
        <v>9</v>
      </c>
      <c r="H537" s="75">
        <v>1901411020</v>
      </c>
      <c r="I537" s="76" t="s">
        <v>532</v>
      </c>
      <c r="J537" s="104" t="s">
        <v>6</v>
      </c>
      <c r="K537" s="602"/>
      <c r="M537" s="210"/>
      <c r="N537" s="212"/>
      <c r="O537" s="212"/>
      <c r="P537" s="212"/>
    </row>
    <row r="538" spans="1:17" ht="18.75" x14ac:dyDescent="0.3">
      <c r="A538" s="285">
        <v>10</v>
      </c>
      <c r="B538" s="99">
        <v>2001411008</v>
      </c>
      <c r="C538" s="100" t="s">
        <v>760</v>
      </c>
      <c r="D538" s="101" t="s">
        <v>5</v>
      </c>
      <c r="E538" s="417"/>
      <c r="G538" s="369">
        <v>10</v>
      </c>
      <c r="H538" s="75">
        <v>1901411025</v>
      </c>
      <c r="I538" s="76" t="s">
        <v>533</v>
      </c>
      <c r="J538" s="104" t="s">
        <v>6</v>
      </c>
      <c r="K538" s="602"/>
      <c r="M538" s="210"/>
    </row>
    <row r="539" spans="1:17" ht="18.75" x14ac:dyDescent="0.3">
      <c r="A539" s="285">
        <v>11</v>
      </c>
      <c r="B539" s="99">
        <v>2001411015</v>
      </c>
      <c r="C539" s="100" t="s">
        <v>761</v>
      </c>
      <c r="D539" s="101" t="s">
        <v>5</v>
      </c>
      <c r="E539" s="417"/>
      <c r="G539" s="369">
        <v>11</v>
      </c>
      <c r="H539" s="75">
        <v>1901411012</v>
      </c>
      <c r="I539" s="76" t="s">
        <v>534</v>
      </c>
      <c r="J539" s="104" t="s">
        <v>5</v>
      </c>
      <c r="K539" s="319"/>
      <c r="M539" s="210"/>
      <c r="N539" s="212"/>
      <c r="O539" s="212"/>
      <c r="P539" s="212"/>
    </row>
    <row r="540" spans="1:17" ht="18.75" x14ac:dyDescent="0.3">
      <c r="A540" s="480">
        <v>12</v>
      </c>
      <c r="B540" s="68">
        <v>2001411006</v>
      </c>
      <c r="C540" s="79" t="s">
        <v>762</v>
      </c>
      <c r="D540" s="70" t="s">
        <v>6</v>
      </c>
      <c r="E540" s="417"/>
      <c r="G540" s="369">
        <v>12</v>
      </c>
      <c r="H540" s="75">
        <v>1901411013</v>
      </c>
      <c r="I540" s="76" t="s">
        <v>535</v>
      </c>
      <c r="J540" s="104" t="s">
        <v>6</v>
      </c>
      <c r="K540" s="602"/>
      <c r="M540" s="210"/>
      <c r="N540" s="215"/>
      <c r="O540" s="215"/>
      <c r="P540" s="215"/>
    </row>
    <row r="541" spans="1:17" ht="18.75" x14ac:dyDescent="0.3">
      <c r="A541" s="285">
        <v>13</v>
      </c>
      <c r="B541" s="68">
        <v>2001411001</v>
      </c>
      <c r="C541" s="79" t="s">
        <v>763</v>
      </c>
      <c r="D541" s="70" t="s">
        <v>5</v>
      </c>
      <c r="E541" s="417"/>
      <c r="G541" s="369">
        <v>13</v>
      </c>
      <c r="H541" s="75">
        <v>1901411021</v>
      </c>
      <c r="I541" s="76" t="s">
        <v>536</v>
      </c>
      <c r="J541" s="104" t="s">
        <v>5</v>
      </c>
      <c r="K541" s="602"/>
      <c r="M541" s="210"/>
      <c r="N541" s="212"/>
      <c r="O541" s="212"/>
      <c r="P541" s="212"/>
    </row>
    <row r="542" spans="1:17" ht="18.75" x14ac:dyDescent="0.3">
      <c r="A542" s="285">
        <v>14</v>
      </c>
      <c r="B542" s="95">
        <v>2001411018</v>
      </c>
      <c r="C542" s="96" t="s">
        <v>764</v>
      </c>
      <c r="D542" s="97" t="s">
        <v>6</v>
      </c>
      <c r="E542" s="603"/>
      <c r="G542" s="369">
        <v>14</v>
      </c>
      <c r="H542" s="68">
        <v>1901411017</v>
      </c>
      <c r="I542" s="79" t="s">
        <v>537</v>
      </c>
      <c r="J542" s="109" t="s">
        <v>6</v>
      </c>
      <c r="K542" s="602"/>
      <c r="M542" s="210"/>
      <c r="N542" s="215"/>
      <c r="O542" s="215"/>
      <c r="P542" s="215"/>
    </row>
    <row r="543" spans="1:17" ht="18.75" x14ac:dyDescent="0.3">
      <c r="A543" s="285">
        <v>15</v>
      </c>
      <c r="B543" s="95">
        <v>2001411013</v>
      </c>
      <c r="C543" s="96" t="s">
        <v>766</v>
      </c>
      <c r="D543" s="97" t="s">
        <v>5</v>
      </c>
      <c r="E543" s="348"/>
      <c r="G543" s="369">
        <v>15</v>
      </c>
      <c r="H543" s="68">
        <v>1901411022</v>
      </c>
      <c r="I543" s="79" t="s">
        <v>538</v>
      </c>
      <c r="J543" s="103" t="s">
        <v>5</v>
      </c>
      <c r="K543" s="602"/>
      <c r="M543" s="210"/>
    </row>
    <row r="544" spans="1:17" ht="18.75" x14ac:dyDescent="0.3">
      <c r="A544" s="285">
        <v>16</v>
      </c>
      <c r="B544" s="95">
        <v>2001411014</v>
      </c>
      <c r="C544" s="96" t="s">
        <v>767</v>
      </c>
      <c r="D544" s="97" t="s">
        <v>5</v>
      </c>
      <c r="E544" s="338"/>
      <c r="G544" s="369">
        <v>16</v>
      </c>
      <c r="H544" s="68">
        <v>1901411010</v>
      </c>
      <c r="I544" s="79" t="s">
        <v>539</v>
      </c>
      <c r="J544" s="103" t="s">
        <v>5</v>
      </c>
      <c r="K544" s="602"/>
      <c r="M544" s="210"/>
      <c r="N544" s="212"/>
      <c r="O544" s="212"/>
      <c r="P544" s="212"/>
    </row>
    <row r="545" spans="1:23" ht="18.75" x14ac:dyDescent="0.3">
      <c r="A545" s="285">
        <v>17</v>
      </c>
      <c r="B545" s="95">
        <v>2001411007</v>
      </c>
      <c r="C545" s="96" t="s">
        <v>768</v>
      </c>
      <c r="D545" s="97" t="s">
        <v>6</v>
      </c>
      <c r="E545" s="338"/>
      <c r="G545" s="369">
        <v>17</v>
      </c>
      <c r="H545" s="68">
        <v>1901411024</v>
      </c>
      <c r="I545" s="79" t="s">
        <v>540</v>
      </c>
      <c r="J545" s="103" t="s">
        <v>5</v>
      </c>
      <c r="K545" s="605"/>
      <c r="M545" s="210"/>
    </row>
    <row r="546" spans="1:23" ht="18.75" x14ac:dyDescent="0.3">
      <c r="A546" s="285">
        <v>18</v>
      </c>
      <c r="B546" s="95">
        <v>2001411016</v>
      </c>
      <c r="C546" s="96" t="s">
        <v>769</v>
      </c>
      <c r="D546" s="97" t="s">
        <v>5</v>
      </c>
      <c r="E546" s="338"/>
      <c r="G546" s="369">
        <v>18</v>
      </c>
      <c r="H546" s="68">
        <v>1901411008</v>
      </c>
      <c r="I546" s="79" t="s">
        <v>541</v>
      </c>
      <c r="J546" s="103" t="s">
        <v>5</v>
      </c>
      <c r="K546" s="602"/>
      <c r="M546" s="210"/>
    </row>
    <row r="547" spans="1:23" ht="18.75" x14ac:dyDescent="0.3">
      <c r="A547" s="285">
        <v>19</v>
      </c>
      <c r="B547" s="95">
        <v>2001411017</v>
      </c>
      <c r="C547" s="96" t="s">
        <v>770</v>
      </c>
      <c r="D547" s="97" t="s">
        <v>5</v>
      </c>
      <c r="E547" s="606"/>
      <c r="G547" s="369">
        <v>19</v>
      </c>
      <c r="H547" s="68">
        <v>1801411003</v>
      </c>
      <c r="I547" s="79" t="s">
        <v>417</v>
      </c>
      <c r="J547" s="103" t="s">
        <v>5</v>
      </c>
      <c r="K547" s="602"/>
      <c r="M547" s="210"/>
    </row>
    <row r="548" spans="1:23" ht="18.75" x14ac:dyDescent="0.3">
      <c r="A548" s="285"/>
      <c r="B548" s="68"/>
      <c r="C548" s="79"/>
      <c r="D548" s="103"/>
      <c r="E548" s="606"/>
      <c r="G548" s="369">
        <v>20</v>
      </c>
      <c r="H548" s="68">
        <v>1901411011</v>
      </c>
      <c r="I548" s="79" t="s">
        <v>542</v>
      </c>
      <c r="J548" s="103" t="s">
        <v>6</v>
      </c>
      <c r="K548" s="602"/>
      <c r="M548" s="210"/>
    </row>
    <row r="549" spans="1:23" ht="18.75" x14ac:dyDescent="0.3">
      <c r="A549" s="285"/>
      <c r="B549" s="68"/>
      <c r="C549" s="79"/>
      <c r="D549" s="103"/>
      <c r="E549" s="606"/>
      <c r="G549" s="369">
        <v>21</v>
      </c>
      <c r="H549" s="68">
        <v>1901411023</v>
      </c>
      <c r="I549" s="79" t="s">
        <v>543</v>
      </c>
      <c r="J549" s="103" t="s">
        <v>6</v>
      </c>
      <c r="M549" s="210"/>
    </row>
    <row r="550" spans="1:23" ht="18.75" x14ac:dyDescent="0.3">
      <c r="A550" s="285"/>
      <c r="B550" s="68"/>
      <c r="C550" s="79"/>
      <c r="D550" s="104"/>
      <c r="E550" s="607"/>
      <c r="F550" s="227"/>
      <c r="G550" s="369">
        <v>22</v>
      </c>
      <c r="H550" s="68">
        <v>1901411003</v>
      </c>
      <c r="I550" s="79" t="s">
        <v>544</v>
      </c>
      <c r="J550" s="104" t="s">
        <v>6</v>
      </c>
      <c r="M550" s="210"/>
    </row>
    <row r="551" spans="1:23" ht="18.75" x14ac:dyDescent="0.3">
      <c r="A551" s="285"/>
      <c r="B551" s="75"/>
      <c r="C551" s="76"/>
      <c r="D551" s="104"/>
      <c r="E551" s="225"/>
      <c r="F551" s="225"/>
      <c r="G551" s="542">
        <v>23</v>
      </c>
      <c r="H551" s="75">
        <v>1901411019</v>
      </c>
      <c r="I551" s="76" t="s">
        <v>546</v>
      </c>
      <c r="J551" s="104" t="s">
        <v>5</v>
      </c>
      <c r="M551" s="210"/>
    </row>
    <row r="552" spans="1:23" ht="18.75" x14ac:dyDescent="0.25">
      <c r="A552" s="542"/>
      <c r="B552" s="929"/>
      <c r="C552" s="930"/>
      <c r="D552" s="931"/>
      <c r="E552" s="225"/>
      <c r="F552" s="225"/>
      <c r="G552" s="542"/>
      <c r="H552" s="935"/>
      <c r="I552" s="936"/>
      <c r="J552" s="78"/>
      <c r="M552" s="210"/>
    </row>
    <row r="553" spans="1:23" ht="16.5" thickBot="1" x14ac:dyDescent="0.3">
      <c r="A553" s="442"/>
      <c r="B553" s="932"/>
      <c r="C553" s="933"/>
      <c r="D553" s="934"/>
      <c r="E553" s="251"/>
      <c r="F553" s="251"/>
      <c r="G553" s="442"/>
      <c r="H553" s="937"/>
      <c r="I553" s="938"/>
      <c r="J553" s="939"/>
    </row>
    <row r="554" spans="1:23" x14ac:dyDescent="0.2">
      <c r="A554" s="243"/>
      <c r="B554" s="243"/>
      <c r="C554" s="236"/>
      <c r="D554" s="243"/>
      <c r="E554" s="243"/>
      <c r="F554" s="243"/>
      <c r="G554" s="243"/>
      <c r="H554" s="243"/>
      <c r="I554" s="236"/>
      <c r="J554" s="243"/>
    </row>
    <row r="555" spans="1:23" x14ac:dyDescent="0.2">
      <c r="B555" s="234"/>
      <c r="C555" s="274" t="s">
        <v>8</v>
      </c>
      <c r="D555" s="183">
        <f>COUNTIF(D529:D553,"L")</f>
        <v>11</v>
      </c>
      <c r="H555" s="234"/>
      <c r="I555" s="274" t="s">
        <v>8</v>
      </c>
      <c r="J555" s="183">
        <f>COUNTIF(J529:J553,"L")</f>
        <v>11</v>
      </c>
    </row>
    <row r="556" spans="1:23" ht="15.75" thickBot="1" x14ac:dyDescent="0.25">
      <c r="B556" s="234"/>
      <c r="C556" s="274" t="s">
        <v>13</v>
      </c>
      <c r="D556" s="183">
        <f>COUNTIF(D529:D553,"P")</f>
        <v>8</v>
      </c>
      <c r="H556" s="234"/>
      <c r="I556" s="274" t="s">
        <v>13</v>
      </c>
      <c r="J556" s="183">
        <f>COUNTIF(J529:J553,"P")</f>
        <v>12</v>
      </c>
    </row>
    <row r="557" spans="1:23" x14ac:dyDescent="0.2">
      <c r="C557" s="183"/>
      <c r="D557" s="277">
        <f>SUM(D555:D556)</f>
        <v>19</v>
      </c>
      <c r="E557" s="227"/>
      <c r="F557" s="227"/>
      <c r="J557" s="277">
        <f>SUM(J555:J556)</f>
        <v>23</v>
      </c>
    </row>
    <row r="558" spans="1:23" x14ac:dyDescent="0.2">
      <c r="A558" s="183" t="s">
        <v>14</v>
      </c>
      <c r="B558" s="234"/>
      <c r="C558" s="520" t="str">
        <f>'Pembimbing Akademik'!F20</f>
        <v>Dr. Anis Rosyidah, S.Pd., S.ST, M.T.</v>
      </c>
      <c r="G558" s="183" t="s">
        <v>14</v>
      </c>
      <c r="H558" s="234"/>
      <c r="I558" s="520" t="str">
        <f>'Pembimbing Akademik'!F21</f>
        <v>Fauzri Fahimudin, Ir., M.Sc.,, Dr.</v>
      </c>
    </row>
    <row r="559" spans="1:23" x14ac:dyDescent="0.2">
      <c r="K559" s="521"/>
      <c r="P559" s="227"/>
      <c r="W559" s="227"/>
    </row>
    <row r="560" spans="1:23" x14ac:dyDescent="0.2">
      <c r="B560" s="500"/>
      <c r="C560" s="522"/>
      <c r="H560" s="500"/>
      <c r="I560" s="521"/>
      <c r="J560" s="521"/>
      <c r="K560" s="521"/>
      <c r="L560" s="521"/>
    </row>
    <row r="561" spans="1:24" ht="18.75" customHeight="1" x14ac:dyDescent="0.25">
      <c r="A561" s="501"/>
      <c r="B561" s="523"/>
      <c r="C561" s="522"/>
      <c r="D561" s="500"/>
      <c r="E561" s="500"/>
      <c r="F561" s="500"/>
      <c r="G561" s="523"/>
      <c r="H561" s="500"/>
      <c r="I561" s="521"/>
      <c r="J561" s="521"/>
      <c r="K561" s="521"/>
      <c r="L561" s="521"/>
      <c r="M561" s="521"/>
      <c r="N561" s="524"/>
      <c r="O561" s="521"/>
      <c r="P561" s="521"/>
      <c r="Q561" s="521"/>
      <c r="R561" s="521"/>
      <c r="S561" s="521"/>
      <c r="T561" s="521"/>
      <c r="U561" s="524"/>
      <c r="V561" s="524"/>
      <c r="W561" s="521"/>
      <c r="X561" s="521"/>
    </row>
    <row r="562" spans="1:24" ht="18.75" hidden="1" customHeight="1" x14ac:dyDescent="0.25">
      <c r="A562" s="501" t="s">
        <v>874</v>
      </c>
      <c r="B562" s="500"/>
      <c r="C562" s="522"/>
      <c r="D562" s="500"/>
      <c r="E562" s="500"/>
      <c r="F562" s="500"/>
      <c r="G562" s="523"/>
      <c r="H562" s="500"/>
      <c r="I562" s="521"/>
      <c r="J562" s="521"/>
      <c r="K562" s="184"/>
      <c r="L562" s="521"/>
      <c r="M562" s="521"/>
      <c r="N562" s="524"/>
      <c r="O562" s="521"/>
      <c r="P562" s="521"/>
      <c r="Q562" s="521"/>
      <c r="R562" s="521"/>
      <c r="S562" s="521"/>
      <c r="T562" s="521"/>
      <c r="U562" s="524"/>
      <c r="V562" s="524"/>
      <c r="W562" s="521"/>
      <c r="X562" s="521"/>
    </row>
    <row r="563" spans="1:24" ht="18.75" hidden="1" customHeight="1" x14ac:dyDescent="0.25">
      <c r="A563" s="501" t="s">
        <v>9</v>
      </c>
      <c r="B563" s="184"/>
      <c r="C563" s="185"/>
      <c r="D563" s="500"/>
      <c r="E563" s="500"/>
      <c r="F563" s="500"/>
      <c r="G563" s="523"/>
      <c r="H563" s="184"/>
      <c r="I563" s="184"/>
      <c r="J563" s="184"/>
      <c r="K563" s="525"/>
      <c r="L563" s="184"/>
      <c r="M563" s="521"/>
      <c r="N563" s="524"/>
      <c r="O563" s="521"/>
      <c r="P563" s="521"/>
      <c r="Q563" s="521"/>
      <c r="R563" s="521"/>
      <c r="S563" s="521"/>
      <c r="T563" s="521"/>
      <c r="U563" s="524"/>
      <c r="V563" s="524"/>
      <c r="W563" s="521"/>
      <c r="X563" s="521"/>
    </row>
    <row r="564" spans="1:24" ht="15.75" hidden="1" x14ac:dyDescent="0.25">
      <c r="A564" s="184"/>
      <c r="B564" s="325"/>
      <c r="C564" s="525"/>
      <c r="D564" s="184"/>
      <c r="E564" s="184"/>
      <c r="F564" s="184"/>
      <c r="G564" s="185"/>
      <c r="H564" s="525"/>
      <c r="I564" s="525"/>
      <c r="J564" s="525"/>
      <c r="K564" s="242"/>
      <c r="L564" s="525"/>
      <c r="M564" s="184"/>
      <c r="N564" s="184"/>
      <c r="O564" s="184"/>
      <c r="P564" s="184"/>
      <c r="Q564" s="184"/>
      <c r="R564" s="184"/>
      <c r="S564" s="184"/>
      <c r="T564" s="184"/>
      <c r="U564" s="184"/>
      <c r="V564" s="184"/>
      <c r="W564" s="184"/>
      <c r="X564" s="184"/>
    </row>
    <row r="565" spans="1:24" ht="16.5" hidden="1" thickBot="1" x14ac:dyDescent="0.3">
      <c r="A565" s="325" t="s">
        <v>58</v>
      </c>
      <c r="D565" s="325"/>
      <c r="E565" s="184"/>
      <c r="F565" s="184"/>
      <c r="G565" s="608" t="s">
        <v>59</v>
      </c>
      <c r="H565" s="609"/>
      <c r="I565" s="609"/>
      <c r="J565" s="609"/>
      <c r="K565" s="242"/>
      <c r="L565" s="242"/>
      <c r="M565" s="184"/>
      <c r="N565" s="325" t="s">
        <v>61</v>
      </c>
      <c r="O565" s="325"/>
      <c r="P565" s="325"/>
      <c r="Q565" s="325"/>
      <c r="R565" s="325"/>
      <c r="S565" s="325"/>
      <c r="T565" s="184"/>
      <c r="U565" s="325" t="s">
        <v>102</v>
      </c>
      <c r="V565" s="325"/>
      <c r="W565" s="325"/>
      <c r="X565" s="325"/>
    </row>
    <row r="566" spans="1:24" ht="19.5" hidden="1" thickBot="1" x14ac:dyDescent="0.3">
      <c r="A566" s="526" t="s">
        <v>10</v>
      </c>
      <c r="B566" s="527" t="s">
        <v>2</v>
      </c>
      <c r="C566" s="527" t="s">
        <v>12</v>
      </c>
      <c r="D566" s="528" t="s">
        <v>11</v>
      </c>
      <c r="E566" s="184"/>
      <c r="F566" s="184"/>
      <c r="G566" s="526" t="s">
        <v>10</v>
      </c>
      <c r="H566" s="527" t="s">
        <v>2</v>
      </c>
      <c r="I566" s="527" t="s">
        <v>12</v>
      </c>
      <c r="J566" s="528" t="s">
        <v>11</v>
      </c>
      <c r="K566" s="209"/>
      <c r="L566" s="242"/>
      <c r="M566" s="184"/>
      <c r="N566" s="533" t="s">
        <v>10</v>
      </c>
      <c r="O566" s="527" t="s">
        <v>2</v>
      </c>
      <c r="P566" s="527" t="s">
        <v>12</v>
      </c>
      <c r="Q566" s="528" t="s">
        <v>11</v>
      </c>
      <c r="R566" s="242"/>
      <c r="S566" s="242"/>
      <c r="T566" s="184"/>
      <c r="U566" s="526" t="s">
        <v>10</v>
      </c>
      <c r="V566" s="527"/>
      <c r="W566" s="527"/>
      <c r="X566" s="528"/>
    </row>
    <row r="567" spans="1:24" ht="18.75" hidden="1" x14ac:dyDescent="0.25">
      <c r="A567" s="530"/>
      <c r="B567" s="610"/>
      <c r="C567" s="610"/>
      <c r="D567" s="611"/>
      <c r="E567" s="184"/>
      <c r="F567" s="184"/>
      <c r="G567" s="530"/>
      <c r="H567" s="612"/>
      <c r="I567" s="613"/>
      <c r="J567" s="440"/>
      <c r="K567" s="225"/>
      <c r="L567" s="209"/>
      <c r="M567" s="184"/>
      <c r="N567" s="614"/>
      <c r="O567" s="435"/>
      <c r="P567" s="435"/>
      <c r="Q567" s="436"/>
      <c r="R567" s="242"/>
      <c r="S567" s="242"/>
      <c r="T567" s="184"/>
      <c r="U567" s="534"/>
      <c r="V567" s="435"/>
      <c r="W567" s="435"/>
      <c r="X567" s="436"/>
    </row>
    <row r="568" spans="1:24" ht="18.75" hidden="1" x14ac:dyDescent="0.3">
      <c r="A568" s="615">
        <v>1</v>
      </c>
      <c r="B568" s="220" t="s">
        <v>218</v>
      </c>
      <c r="C568" s="221" t="s">
        <v>235</v>
      </c>
      <c r="D568" s="515" t="s">
        <v>5</v>
      </c>
      <c r="E568" s="184"/>
      <c r="F568" s="184"/>
      <c r="G568" s="535">
        <v>1</v>
      </c>
      <c r="H568" s="536">
        <v>4116010001</v>
      </c>
      <c r="I568" s="549" t="s">
        <v>164</v>
      </c>
      <c r="J568" s="515" t="s">
        <v>5</v>
      </c>
      <c r="K568" s="225"/>
      <c r="L568" s="225"/>
      <c r="M568" s="184"/>
      <c r="N568" s="538">
        <v>1</v>
      </c>
      <c r="O568" s="550">
        <v>4115010007</v>
      </c>
      <c r="P568" s="551" t="s">
        <v>81</v>
      </c>
      <c r="Q568" s="515" t="s">
        <v>5</v>
      </c>
      <c r="R568" s="209"/>
      <c r="S568" s="209"/>
      <c r="T568" s="184"/>
      <c r="U568" s="578">
        <v>1</v>
      </c>
      <c r="V568" s="612">
        <v>4114010012</v>
      </c>
      <c r="W568" s="613" t="s">
        <v>32</v>
      </c>
      <c r="X568" s="440" t="s">
        <v>6</v>
      </c>
    </row>
    <row r="569" spans="1:24" ht="18.75" hidden="1" x14ac:dyDescent="0.3">
      <c r="A569" s="615">
        <v>2</v>
      </c>
      <c r="B569" s="220" t="s">
        <v>219</v>
      </c>
      <c r="C569" s="221" t="s">
        <v>236</v>
      </c>
      <c r="D569" s="515" t="s">
        <v>5</v>
      </c>
      <c r="E569" s="184"/>
      <c r="F569" s="184"/>
      <c r="G569" s="542">
        <v>2</v>
      </c>
      <c r="H569" s="536">
        <v>4116010008</v>
      </c>
      <c r="I569" s="537" t="s">
        <v>165</v>
      </c>
      <c r="J569" s="514" t="s">
        <v>6</v>
      </c>
      <c r="K569" s="225"/>
      <c r="L569" s="225"/>
      <c r="M569" s="184"/>
      <c r="N569" s="616">
        <v>2</v>
      </c>
      <c r="O569" s="539">
        <v>4115010008</v>
      </c>
      <c r="P569" s="540" t="s">
        <v>82</v>
      </c>
      <c r="Q569" s="515" t="s">
        <v>5</v>
      </c>
      <c r="R569" s="209"/>
      <c r="S569" s="209"/>
      <c r="T569" s="184"/>
      <c r="U569" s="578">
        <v>2</v>
      </c>
      <c r="V569" s="567">
        <v>4114010001</v>
      </c>
      <c r="W569" s="568" t="s">
        <v>33</v>
      </c>
      <c r="X569" s="224" t="s">
        <v>5</v>
      </c>
    </row>
    <row r="570" spans="1:24" ht="18.75" hidden="1" x14ac:dyDescent="0.3">
      <c r="A570" s="615">
        <v>3</v>
      </c>
      <c r="B570" s="204" t="s">
        <v>225</v>
      </c>
      <c r="C570" s="219" t="s">
        <v>470</v>
      </c>
      <c r="D570" s="515" t="s">
        <v>6</v>
      </c>
      <c r="E570" s="184"/>
      <c r="F570" s="184"/>
      <c r="G570" s="542">
        <v>3</v>
      </c>
      <c r="H570" s="516">
        <v>4116010009</v>
      </c>
      <c r="I570" s="517" t="s">
        <v>166</v>
      </c>
      <c r="J570" s="515" t="s">
        <v>5</v>
      </c>
      <c r="K570" s="225"/>
      <c r="L570" s="225"/>
      <c r="M570" s="184"/>
      <c r="N570" s="538">
        <v>3</v>
      </c>
      <c r="O570" s="550">
        <v>4115010009</v>
      </c>
      <c r="P570" s="551" t="s">
        <v>83</v>
      </c>
      <c r="Q570" s="515" t="s">
        <v>5</v>
      </c>
      <c r="R570" s="216"/>
      <c r="S570" s="216"/>
      <c r="T570" s="184"/>
      <c r="U570" s="578">
        <v>3</v>
      </c>
      <c r="V570" s="562">
        <v>4114010013</v>
      </c>
      <c r="W570" s="617" t="s">
        <v>34</v>
      </c>
      <c r="X570" s="246" t="s">
        <v>6</v>
      </c>
    </row>
    <row r="571" spans="1:24" ht="18.75" hidden="1" x14ac:dyDescent="0.3">
      <c r="A571" s="615">
        <v>4</v>
      </c>
      <c r="B571" s="618" t="s">
        <v>212</v>
      </c>
      <c r="C571" s="427" t="s">
        <v>468</v>
      </c>
      <c r="D571" s="515" t="s">
        <v>6</v>
      </c>
      <c r="E571" s="184"/>
      <c r="F571" s="184"/>
      <c r="G571" s="542">
        <v>4</v>
      </c>
      <c r="H571" s="536">
        <v>4116010023</v>
      </c>
      <c r="I571" s="537" t="s">
        <v>167</v>
      </c>
      <c r="J571" s="515" t="s">
        <v>5</v>
      </c>
      <c r="K571" s="225"/>
      <c r="L571" s="225"/>
      <c r="M571" s="184"/>
      <c r="N571" s="616">
        <v>4</v>
      </c>
      <c r="O571" s="539">
        <v>4115010002</v>
      </c>
      <c r="P571" s="540" t="s">
        <v>84</v>
      </c>
      <c r="Q571" s="515" t="s">
        <v>6</v>
      </c>
      <c r="R571" s="416"/>
      <c r="S571" s="416"/>
      <c r="T571" s="184"/>
      <c r="U571" s="578">
        <v>4</v>
      </c>
      <c r="V571" s="619">
        <v>4114010002</v>
      </c>
      <c r="W571" s="620" t="s">
        <v>35</v>
      </c>
      <c r="X571" s="425" t="s">
        <v>5</v>
      </c>
    </row>
    <row r="572" spans="1:24" ht="18.75" hidden="1" x14ac:dyDescent="0.3">
      <c r="A572" s="615">
        <v>5</v>
      </c>
      <c r="B572" s="220" t="s">
        <v>220</v>
      </c>
      <c r="C572" s="221" t="s">
        <v>237</v>
      </c>
      <c r="D572" s="515" t="s">
        <v>6</v>
      </c>
      <c r="E572" s="184"/>
      <c r="F572" s="184"/>
      <c r="G572" s="542">
        <v>5</v>
      </c>
      <c r="H572" s="536">
        <v>4116010024</v>
      </c>
      <c r="I572" s="537" t="s">
        <v>168</v>
      </c>
      <c r="J572" s="515" t="s">
        <v>5</v>
      </c>
      <c r="K572" s="225"/>
      <c r="L572" s="225"/>
      <c r="M572" s="184"/>
      <c r="N572" s="538">
        <v>5</v>
      </c>
      <c r="O572" s="550">
        <v>4115010025</v>
      </c>
      <c r="P572" s="551" t="s">
        <v>85</v>
      </c>
      <c r="Q572" s="515" t="s">
        <v>5</v>
      </c>
      <c r="R572" s="209"/>
      <c r="S572" s="209"/>
      <c r="T572" s="184"/>
      <c r="U572" s="578">
        <v>5</v>
      </c>
      <c r="V572" s="567">
        <v>4114010003</v>
      </c>
      <c r="W572" s="568" t="s">
        <v>36</v>
      </c>
      <c r="X572" s="224" t="s">
        <v>5</v>
      </c>
    </row>
    <row r="573" spans="1:24" ht="18.75" hidden="1" x14ac:dyDescent="0.3">
      <c r="A573" s="615">
        <v>6</v>
      </c>
      <c r="B573" s="220" t="s">
        <v>226</v>
      </c>
      <c r="C573" s="221" t="s">
        <v>241</v>
      </c>
      <c r="D573" s="515" t="s">
        <v>5</v>
      </c>
      <c r="E573" s="184"/>
      <c r="F573" s="184"/>
      <c r="G573" s="542">
        <v>6</v>
      </c>
      <c r="H573" s="536">
        <v>4116010014</v>
      </c>
      <c r="I573" s="537" t="s">
        <v>169</v>
      </c>
      <c r="J573" s="515" t="s">
        <v>6</v>
      </c>
      <c r="K573" s="225"/>
      <c r="L573" s="225"/>
      <c r="M573" s="184"/>
      <c r="N573" s="616">
        <v>6</v>
      </c>
      <c r="O573" s="550">
        <v>4115010026</v>
      </c>
      <c r="P573" s="551" t="s">
        <v>86</v>
      </c>
      <c r="Q573" s="515" t="s">
        <v>5</v>
      </c>
      <c r="R573" s="209"/>
      <c r="S573" s="209"/>
      <c r="T573" s="184"/>
      <c r="U573" s="578">
        <v>6</v>
      </c>
      <c r="V573" s="560">
        <v>4114010014</v>
      </c>
      <c r="W573" s="561" t="s">
        <v>37</v>
      </c>
      <c r="X573" s="224" t="s">
        <v>5</v>
      </c>
    </row>
    <row r="574" spans="1:24" ht="18.75" hidden="1" x14ac:dyDescent="0.3">
      <c r="A574" s="615">
        <v>7</v>
      </c>
      <c r="B574" s="220" t="s">
        <v>227</v>
      </c>
      <c r="C574" s="221" t="s">
        <v>242</v>
      </c>
      <c r="D574" s="515" t="s">
        <v>6</v>
      </c>
      <c r="E574" s="184"/>
      <c r="F574" s="184"/>
      <c r="G574" s="542">
        <v>7</v>
      </c>
      <c r="H574" s="536">
        <v>4116010015</v>
      </c>
      <c r="I574" s="537" t="s">
        <v>170</v>
      </c>
      <c r="J574" s="515" t="s">
        <v>5</v>
      </c>
      <c r="K574" s="225"/>
      <c r="L574" s="225"/>
      <c r="M574" s="184"/>
      <c r="N574" s="538">
        <v>7</v>
      </c>
      <c r="O574" s="539">
        <v>4115010003</v>
      </c>
      <c r="P574" s="540" t="s">
        <v>87</v>
      </c>
      <c r="Q574" s="515" t="s">
        <v>5</v>
      </c>
      <c r="R574" s="209"/>
      <c r="S574" s="209"/>
      <c r="T574" s="184"/>
      <c r="U574" s="578">
        <v>7</v>
      </c>
      <c r="V574" s="560">
        <v>4116050029</v>
      </c>
      <c r="W574" s="561" t="s">
        <v>207</v>
      </c>
      <c r="X574" s="224" t="s">
        <v>5</v>
      </c>
    </row>
    <row r="575" spans="1:24" ht="18.75" hidden="1" x14ac:dyDescent="0.3">
      <c r="A575" s="615">
        <v>8</v>
      </c>
      <c r="B575" s="618" t="s">
        <v>213</v>
      </c>
      <c r="C575" s="427" t="s">
        <v>461</v>
      </c>
      <c r="D575" s="515" t="s">
        <v>6</v>
      </c>
      <c r="E575" s="184"/>
      <c r="F575" s="184"/>
      <c r="G575" s="542">
        <v>8</v>
      </c>
      <c r="H575" s="621">
        <v>4116010002</v>
      </c>
      <c r="I575" s="622" t="s">
        <v>171</v>
      </c>
      <c r="J575" s="515" t="s">
        <v>6</v>
      </c>
      <c r="K575" s="225"/>
      <c r="L575" s="225"/>
      <c r="M575" s="184"/>
      <c r="N575" s="616">
        <v>8</v>
      </c>
      <c r="O575" s="539">
        <v>4115010012</v>
      </c>
      <c r="P575" s="540" t="s">
        <v>88</v>
      </c>
      <c r="Q575" s="515" t="s">
        <v>6</v>
      </c>
      <c r="R575" s="623"/>
      <c r="S575" s="623"/>
      <c r="T575" s="184"/>
      <c r="U575" s="578">
        <v>8</v>
      </c>
      <c r="V575" s="562">
        <v>4114010015</v>
      </c>
      <c r="W575" s="617" t="s">
        <v>38</v>
      </c>
      <c r="X575" s="624" t="s">
        <v>5</v>
      </c>
    </row>
    <row r="576" spans="1:24" ht="18.75" hidden="1" x14ac:dyDescent="0.3">
      <c r="A576" s="615">
        <v>9</v>
      </c>
      <c r="B576" s="625" t="s">
        <v>214</v>
      </c>
      <c r="C576" s="484" t="s">
        <v>232</v>
      </c>
      <c r="D576" s="515" t="s">
        <v>6</v>
      </c>
      <c r="E576" s="184"/>
      <c r="F576" s="184"/>
      <c r="G576" s="542">
        <v>9</v>
      </c>
      <c r="H576" s="548">
        <v>4116010003</v>
      </c>
      <c r="I576" s="549" t="s">
        <v>172</v>
      </c>
      <c r="J576" s="515" t="s">
        <v>6</v>
      </c>
      <c r="K576" s="225"/>
      <c r="L576" s="225"/>
      <c r="M576" s="184"/>
      <c r="N576" s="538">
        <v>9</v>
      </c>
      <c r="O576" s="539">
        <v>4115010027</v>
      </c>
      <c r="P576" s="540" t="s">
        <v>89</v>
      </c>
      <c r="Q576" s="515" t="s">
        <v>6</v>
      </c>
      <c r="R576" s="209"/>
      <c r="S576" s="209"/>
      <c r="T576" s="184"/>
      <c r="U576" s="578">
        <v>9</v>
      </c>
      <c r="V576" s="567">
        <v>4114010004</v>
      </c>
      <c r="W576" s="568" t="s">
        <v>39</v>
      </c>
      <c r="X576" s="224" t="s">
        <v>6</v>
      </c>
    </row>
    <row r="577" spans="1:24" ht="15.75" hidden="1" customHeight="1" x14ac:dyDescent="0.3">
      <c r="A577" s="615">
        <v>10</v>
      </c>
      <c r="B577" s="626" t="s">
        <v>217</v>
      </c>
      <c r="C577" s="627" t="s">
        <v>234</v>
      </c>
      <c r="D577" s="515" t="s">
        <v>5</v>
      </c>
      <c r="E577" s="184"/>
      <c r="F577" s="184"/>
      <c r="G577" s="542">
        <v>10</v>
      </c>
      <c r="H577" s="536">
        <v>4116010016</v>
      </c>
      <c r="I577" s="537" t="s">
        <v>173</v>
      </c>
      <c r="J577" s="515" t="s">
        <v>6</v>
      </c>
      <c r="K577" s="225"/>
      <c r="L577" s="225"/>
      <c r="M577" s="184"/>
      <c r="N577" s="616">
        <v>10</v>
      </c>
      <c r="O577" s="539">
        <v>4115010028</v>
      </c>
      <c r="P577" s="540" t="s">
        <v>90</v>
      </c>
      <c r="Q577" s="515" t="s">
        <v>6</v>
      </c>
      <c r="R577" s="209"/>
      <c r="S577" s="209"/>
      <c r="T577" s="184"/>
      <c r="U577" s="578">
        <v>10</v>
      </c>
      <c r="V577" s="567">
        <v>4114010005</v>
      </c>
      <c r="W577" s="568" t="s">
        <v>40</v>
      </c>
      <c r="X577" s="224" t="s">
        <v>6</v>
      </c>
    </row>
    <row r="578" spans="1:24" ht="18.75" hidden="1" x14ac:dyDescent="0.3">
      <c r="A578" s="615">
        <v>11</v>
      </c>
      <c r="B578" s="625" t="s">
        <v>215</v>
      </c>
      <c r="C578" s="484" t="s">
        <v>233</v>
      </c>
      <c r="D578" s="515" t="s">
        <v>6</v>
      </c>
      <c r="E578" s="184"/>
      <c r="F578" s="184"/>
      <c r="G578" s="542">
        <v>11</v>
      </c>
      <c r="H578" s="536">
        <v>4116010017</v>
      </c>
      <c r="I578" s="537" t="s">
        <v>174</v>
      </c>
      <c r="J578" s="515" t="s">
        <v>5</v>
      </c>
      <c r="K578" s="225"/>
      <c r="L578" s="225"/>
      <c r="M578" s="184"/>
      <c r="N578" s="538">
        <v>11</v>
      </c>
      <c r="O578" s="539">
        <v>4115010005</v>
      </c>
      <c r="P578" s="540" t="s">
        <v>91</v>
      </c>
      <c r="Q578" s="515" t="s">
        <v>5</v>
      </c>
      <c r="R578" s="209"/>
      <c r="S578" s="209"/>
      <c r="T578" s="184"/>
      <c r="U578" s="578">
        <v>11</v>
      </c>
      <c r="V578" s="567">
        <v>4114010027</v>
      </c>
      <c r="W578" s="568" t="s">
        <v>16</v>
      </c>
      <c r="X578" s="224" t="s">
        <v>5</v>
      </c>
    </row>
    <row r="579" spans="1:24" ht="18.75" hidden="1" x14ac:dyDescent="0.3">
      <c r="A579" s="615">
        <v>12</v>
      </c>
      <c r="B579" s="628" t="s">
        <v>221</v>
      </c>
      <c r="C579" s="572" t="s">
        <v>596</v>
      </c>
      <c r="D579" s="514" t="s">
        <v>5</v>
      </c>
      <c r="E579" s="184"/>
      <c r="F579" s="184"/>
      <c r="G579" s="542">
        <v>12</v>
      </c>
      <c r="H579" s="536">
        <v>4116010018</v>
      </c>
      <c r="I579" s="537" t="s">
        <v>175</v>
      </c>
      <c r="J579" s="515" t="s">
        <v>5</v>
      </c>
      <c r="K579" s="225"/>
      <c r="L579" s="225"/>
      <c r="M579" s="184"/>
      <c r="N579" s="616">
        <v>12</v>
      </c>
      <c r="O579" s="550">
        <v>4115010013</v>
      </c>
      <c r="P579" s="551" t="s">
        <v>92</v>
      </c>
      <c r="Q579" s="515" t="s">
        <v>6</v>
      </c>
      <c r="R579" s="209"/>
      <c r="S579" s="209"/>
      <c r="T579" s="184"/>
      <c r="U579" s="578">
        <v>12</v>
      </c>
      <c r="V579" s="560">
        <v>4114010025</v>
      </c>
      <c r="W579" s="561" t="s">
        <v>41</v>
      </c>
      <c r="X579" s="224" t="s">
        <v>5</v>
      </c>
    </row>
    <row r="580" spans="1:24" ht="15.75" hidden="1" customHeight="1" x14ac:dyDescent="0.3">
      <c r="A580" s="615">
        <v>13</v>
      </c>
      <c r="B580" s="618" t="s">
        <v>216</v>
      </c>
      <c r="C580" s="427" t="s">
        <v>466</v>
      </c>
      <c r="D580" s="515" t="s">
        <v>5</v>
      </c>
      <c r="E580" s="184"/>
      <c r="F580" s="184"/>
      <c r="G580" s="542">
        <v>13</v>
      </c>
      <c r="H580" s="548">
        <v>4116010004</v>
      </c>
      <c r="I580" s="549" t="s">
        <v>176</v>
      </c>
      <c r="J580" s="515" t="s">
        <v>5</v>
      </c>
      <c r="K580" s="225"/>
      <c r="L580" s="225"/>
      <c r="M580" s="184"/>
      <c r="N580" s="538">
        <v>13</v>
      </c>
      <c r="O580" s="539">
        <v>4115010014</v>
      </c>
      <c r="P580" s="540" t="s">
        <v>93</v>
      </c>
      <c r="Q580" s="515" t="s">
        <v>6</v>
      </c>
      <c r="R580" s="216"/>
      <c r="S580" s="216"/>
      <c r="T580" s="184"/>
      <c r="U580" s="578">
        <v>13</v>
      </c>
      <c r="V580" s="629">
        <v>4114010016</v>
      </c>
      <c r="W580" s="630" t="s">
        <v>42</v>
      </c>
      <c r="X580" s="631" t="s">
        <v>6</v>
      </c>
    </row>
    <row r="581" spans="1:24" ht="18.75" hidden="1" x14ac:dyDescent="0.3">
      <c r="A581" s="615">
        <v>14</v>
      </c>
      <c r="B581" s="204" t="s">
        <v>222</v>
      </c>
      <c r="C581" s="219" t="s">
        <v>238</v>
      </c>
      <c r="D581" s="515" t="s">
        <v>5</v>
      </c>
      <c r="E581" s="184"/>
      <c r="F581" s="184"/>
      <c r="G581" s="542">
        <v>14</v>
      </c>
      <c r="H581" s="536">
        <v>4116010019</v>
      </c>
      <c r="I581" s="537" t="s">
        <v>177</v>
      </c>
      <c r="J581" s="512" t="s">
        <v>5</v>
      </c>
      <c r="K581" s="225"/>
      <c r="L581" s="225"/>
      <c r="M581" s="184"/>
      <c r="N581" s="616">
        <v>14</v>
      </c>
      <c r="O581" s="539">
        <v>4115010015</v>
      </c>
      <c r="P581" s="540" t="s">
        <v>94</v>
      </c>
      <c r="Q581" s="515" t="s">
        <v>5</v>
      </c>
      <c r="R581" s="209"/>
      <c r="S581" s="209"/>
      <c r="T581" s="184"/>
      <c r="U581" s="578">
        <v>14</v>
      </c>
      <c r="V581" s="567">
        <v>4114010007</v>
      </c>
      <c r="W581" s="568" t="s">
        <v>43</v>
      </c>
      <c r="X581" s="224" t="s">
        <v>5</v>
      </c>
    </row>
    <row r="582" spans="1:24" ht="18.75" hidden="1" x14ac:dyDescent="0.3">
      <c r="A582" s="615">
        <v>15</v>
      </c>
      <c r="B582" s="204" t="s">
        <v>228</v>
      </c>
      <c r="C582" s="219" t="s">
        <v>469</v>
      </c>
      <c r="D582" s="515" t="s">
        <v>5</v>
      </c>
      <c r="E582" s="184"/>
      <c r="F582" s="184"/>
      <c r="G582" s="542">
        <v>15</v>
      </c>
      <c r="H582" s="548">
        <v>4116010005</v>
      </c>
      <c r="I582" s="549" t="s">
        <v>178</v>
      </c>
      <c r="J582" s="515" t="s">
        <v>5</v>
      </c>
      <c r="K582" s="225"/>
      <c r="L582" s="225"/>
      <c r="M582" s="184"/>
      <c r="N582" s="538">
        <v>15</v>
      </c>
      <c r="O582" s="550">
        <v>4115010016</v>
      </c>
      <c r="P582" s="551" t="s">
        <v>95</v>
      </c>
      <c r="Q582" s="515" t="s">
        <v>6</v>
      </c>
      <c r="R582" s="209"/>
      <c r="S582" s="209"/>
      <c r="T582" s="184"/>
      <c r="U582" s="578">
        <v>15</v>
      </c>
      <c r="V582" s="560">
        <v>4114010017</v>
      </c>
      <c r="W582" s="561" t="s">
        <v>44</v>
      </c>
      <c r="X582" s="224" t="s">
        <v>6</v>
      </c>
    </row>
    <row r="583" spans="1:24" ht="18.75" hidden="1" x14ac:dyDescent="0.3">
      <c r="A583" s="615">
        <v>16</v>
      </c>
      <c r="B583" s="220" t="s">
        <v>229</v>
      </c>
      <c r="C583" s="221" t="s">
        <v>243</v>
      </c>
      <c r="D583" s="515" t="s">
        <v>5</v>
      </c>
      <c r="E583" s="184"/>
      <c r="F583" s="184"/>
      <c r="G583" s="542">
        <v>16</v>
      </c>
      <c r="H583" s="536">
        <v>4116010010</v>
      </c>
      <c r="I583" s="537" t="s">
        <v>179</v>
      </c>
      <c r="J583" s="512" t="s">
        <v>6</v>
      </c>
      <c r="K583" s="225"/>
      <c r="L583" s="225"/>
      <c r="M583" s="184"/>
      <c r="N583" s="616">
        <v>16</v>
      </c>
      <c r="O583" s="539">
        <v>4115010018</v>
      </c>
      <c r="P583" s="540" t="s">
        <v>96</v>
      </c>
      <c r="Q583" s="515" t="s">
        <v>5</v>
      </c>
      <c r="R583" s="216"/>
      <c r="S583" s="216"/>
      <c r="T583" s="184"/>
      <c r="U583" s="578">
        <v>16</v>
      </c>
      <c r="V583" s="632">
        <v>4114010008</v>
      </c>
      <c r="W583" s="633" t="s">
        <v>45</v>
      </c>
      <c r="X583" s="246" t="s">
        <v>5</v>
      </c>
    </row>
    <row r="584" spans="1:24" ht="18.75" hidden="1" x14ac:dyDescent="0.3">
      <c r="A584" s="615">
        <v>17</v>
      </c>
      <c r="B584" s="204" t="s">
        <v>230</v>
      </c>
      <c r="C584" s="219" t="s">
        <v>244</v>
      </c>
      <c r="D584" s="512" t="s">
        <v>5</v>
      </c>
      <c r="E584" s="184"/>
      <c r="F584" s="184"/>
      <c r="G584" s="542">
        <v>17</v>
      </c>
      <c r="H584" s="536">
        <v>4116010020</v>
      </c>
      <c r="I584" s="537" t="s">
        <v>180</v>
      </c>
      <c r="J584" s="515" t="s">
        <v>6</v>
      </c>
      <c r="K584" s="225"/>
      <c r="L584" s="225"/>
      <c r="M584" s="184"/>
      <c r="N584" s="538">
        <v>17</v>
      </c>
      <c r="O584" s="546">
        <v>4115010019</v>
      </c>
      <c r="P584" s="551" t="s">
        <v>97</v>
      </c>
      <c r="Q584" s="515" t="s">
        <v>6</v>
      </c>
      <c r="R584" s="216"/>
      <c r="S584" s="216"/>
      <c r="T584" s="184"/>
      <c r="U584" s="578">
        <v>17</v>
      </c>
      <c r="V584" s="634">
        <v>4114010009</v>
      </c>
      <c r="W584" s="633" t="s">
        <v>46</v>
      </c>
      <c r="X584" s="246" t="s">
        <v>5</v>
      </c>
    </row>
    <row r="585" spans="1:24" ht="18.75" hidden="1" x14ac:dyDescent="0.3">
      <c r="A585" s="615">
        <v>18</v>
      </c>
      <c r="B585" s="204" t="s">
        <v>231</v>
      </c>
      <c r="C585" s="219" t="s">
        <v>467</v>
      </c>
      <c r="D585" s="515" t="s">
        <v>5</v>
      </c>
      <c r="E585" s="184"/>
      <c r="F585" s="184"/>
      <c r="G585" s="542">
        <v>18</v>
      </c>
      <c r="H585" s="548">
        <v>4116010006</v>
      </c>
      <c r="I585" s="549" t="s">
        <v>181</v>
      </c>
      <c r="J585" s="515" t="s">
        <v>5</v>
      </c>
      <c r="K585" s="225"/>
      <c r="L585" s="225"/>
      <c r="M585" s="184"/>
      <c r="N585" s="616">
        <v>18</v>
      </c>
      <c r="O585" s="550">
        <v>4115010020</v>
      </c>
      <c r="P585" s="551" t="s">
        <v>98</v>
      </c>
      <c r="Q585" s="515" t="s">
        <v>5</v>
      </c>
      <c r="R585" s="209"/>
      <c r="S585" s="209"/>
      <c r="T585" s="184"/>
      <c r="U585" s="578">
        <v>18</v>
      </c>
      <c r="V585" s="567">
        <v>4114010018</v>
      </c>
      <c r="W585" s="568" t="s">
        <v>47</v>
      </c>
      <c r="X585" s="224" t="s">
        <v>6</v>
      </c>
    </row>
    <row r="586" spans="1:24" ht="18.75" hidden="1" x14ac:dyDescent="0.3">
      <c r="A586" s="635">
        <v>19</v>
      </c>
      <c r="B586" s="220" t="s">
        <v>223</v>
      </c>
      <c r="C586" s="221" t="s">
        <v>239</v>
      </c>
      <c r="D586" s="515" t="s">
        <v>5</v>
      </c>
      <c r="E586" s="184"/>
      <c r="F586" s="184"/>
      <c r="G586" s="542">
        <v>19</v>
      </c>
      <c r="H586" s="548">
        <v>4116010007</v>
      </c>
      <c r="I586" s="549" t="s">
        <v>182</v>
      </c>
      <c r="J586" s="515" t="s">
        <v>5</v>
      </c>
      <c r="K586" s="225"/>
      <c r="L586" s="225"/>
      <c r="M586" s="184"/>
      <c r="N586" s="538">
        <v>19</v>
      </c>
      <c r="O586" s="539">
        <v>4115010023</v>
      </c>
      <c r="P586" s="540" t="s">
        <v>99</v>
      </c>
      <c r="Q586" s="515" t="s">
        <v>5</v>
      </c>
      <c r="R586" s="209"/>
      <c r="S586" s="209"/>
      <c r="T586" s="184"/>
      <c r="U586" s="578">
        <v>19</v>
      </c>
      <c r="V586" s="560">
        <v>4114010010</v>
      </c>
      <c r="W586" s="561" t="s">
        <v>48</v>
      </c>
      <c r="X586" s="224" t="s">
        <v>6</v>
      </c>
    </row>
    <row r="587" spans="1:24" ht="18.75" hidden="1" x14ac:dyDescent="0.3">
      <c r="A587" s="635">
        <v>20</v>
      </c>
      <c r="B587" s="220" t="s">
        <v>224</v>
      </c>
      <c r="C587" s="221" t="s">
        <v>240</v>
      </c>
      <c r="D587" s="515" t="s">
        <v>6</v>
      </c>
      <c r="E587" s="184"/>
      <c r="F587" s="184"/>
      <c r="G587" s="542">
        <v>20</v>
      </c>
      <c r="H587" s="516">
        <v>4116010011</v>
      </c>
      <c r="I587" s="517" t="s">
        <v>183</v>
      </c>
      <c r="J587" s="515" t="s">
        <v>5</v>
      </c>
      <c r="K587" s="209"/>
      <c r="L587" s="225"/>
      <c r="M587" s="184"/>
      <c r="N587" s="616">
        <v>20</v>
      </c>
      <c r="O587" s="550">
        <v>4115010024</v>
      </c>
      <c r="P587" s="551" t="s">
        <v>100</v>
      </c>
      <c r="Q587" s="515" t="s">
        <v>6</v>
      </c>
      <c r="R587" s="209"/>
      <c r="S587" s="209"/>
      <c r="T587" s="184"/>
      <c r="U587" s="578"/>
      <c r="V587" s="567">
        <v>4114010020</v>
      </c>
      <c r="W587" s="568" t="s">
        <v>49</v>
      </c>
      <c r="X587" s="224" t="s">
        <v>6</v>
      </c>
    </row>
    <row r="588" spans="1:24" ht="18.75" hidden="1" x14ac:dyDescent="0.2">
      <c r="A588" s="635">
        <v>21</v>
      </c>
      <c r="B588" s="516"/>
      <c r="C588" s="517"/>
      <c r="D588" s="512"/>
      <c r="E588" s="184"/>
      <c r="F588" s="184"/>
      <c r="G588" s="545"/>
      <c r="H588" s="536">
        <v>4116010012</v>
      </c>
      <c r="I588" s="537" t="s">
        <v>184</v>
      </c>
      <c r="J588" s="515" t="s">
        <v>6</v>
      </c>
      <c r="K588" s="209"/>
      <c r="L588" s="209"/>
      <c r="M588" s="184"/>
      <c r="N588" s="538">
        <v>21</v>
      </c>
      <c r="O588" s="560"/>
      <c r="P588" s="561"/>
      <c r="Q588" s="224"/>
      <c r="R588" s="209"/>
      <c r="S588" s="209"/>
      <c r="T588" s="184"/>
      <c r="U588" s="578"/>
      <c r="V588" s="560">
        <v>4114010021</v>
      </c>
      <c r="W588" s="561" t="s">
        <v>50</v>
      </c>
      <c r="X588" s="224" t="s">
        <v>6</v>
      </c>
    </row>
    <row r="589" spans="1:24" ht="18.75" hidden="1" x14ac:dyDescent="0.2">
      <c r="A589" s="635">
        <v>22</v>
      </c>
      <c r="B589" s="516"/>
      <c r="C589" s="517"/>
      <c r="D589" s="512"/>
      <c r="E589" s="184"/>
      <c r="F589" s="184"/>
      <c r="G589" s="545"/>
      <c r="H589" s="536">
        <v>4116010021</v>
      </c>
      <c r="I589" s="537" t="s">
        <v>185</v>
      </c>
      <c r="J589" s="515" t="s">
        <v>5</v>
      </c>
      <c r="K589" s="209"/>
      <c r="L589" s="209"/>
      <c r="M589" s="184"/>
      <c r="N589" s="616">
        <v>22</v>
      </c>
      <c r="O589" s="560"/>
      <c r="P589" s="561"/>
      <c r="Q589" s="224"/>
      <c r="R589" s="209"/>
      <c r="S589" s="209"/>
      <c r="T589" s="184"/>
      <c r="U589" s="578"/>
      <c r="V589" s="560">
        <v>4114010022</v>
      </c>
      <c r="W589" s="561" t="s">
        <v>51</v>
      </c>
      <c r="X589" s="224" t="s">
        <v>6</v>
      </c>
    </row>
    <row r="590" spans="1:24" ht="18.75" hidden="1" x14ac:dyDescent="0.2">
      <c r="A590" s="542"/>
      <c r="B590" s="562"/>
      <c r="C590" s="617"/>
      <c r="D590" s="246"/>
      <c r="E590" s="184"/>
      <c r="F590" s="184"/>
      <c r="G590" s="545"/>
      <c r="H590" s="560"/>
      <c r="I590" s="561"/>
      <c r="J590" s="224"/>
      <c r="K590" s="209"/>
      <c r="L590" s="209"/>
      <c r="M590" s="184"/>
      <c r="N590" s="538">
        <v>23</v>
      </c>
      <c r="O590" s="560"/>
      <c r="P590" s="561"/>
      <c r="Q590" s="224"/>
      <c r="R590" s="209"/>
      <c r="S590" s="209"/>
      <c r="T590" s="184"/>
      <c r="U590" s="578"/>
      <c r="V590" s="560">
        <v>4114010026</v>
      </c>
      <c r="W590" s="561" t="s">
        <v>52</v>
      </c>
      <c r="X590" s="224" t="s">
        <v>6</v>
      </c>
    </row>
    <row r="591" spans="1:24" ht="18.75" hidden="1" x14ac:dyDescent="0.2">
      <c r="A591" s="542"/>
      <c r="B591" s="560"/>
      <c r="C591" s="561"/>
      <c r="D591" s="224"/>
      <c r="E591" s="184"/>
      <c r="F591" s="184"/>
      <c r="G591" s="545"/>
      <c r="H591" s="560"/>
      <c r="I591" s="561"/>
      <c r="J591" s="224"/>
      <c r="K591" s="319"/>
      <c r="L591" s="209"/>
      <c r="M591" s="184"/>
      <c r="N591" s="616">
        <v>24</v>
      </c>
      <c r="O591" s="562"/>
      <c r="P591" s="617"/>
      <c r="Q591" s="246"/>
      <c r="R591" s="209"/>
      <c r="S591" s="209"/>
      <c r="T591" s="184"/>
      <c r="U591" s="636"/>
      <c r="V591" s="560">
        <v>4114010023</v>
      </c>
      <c r="W591" s="561" t="s">
        <v>53</v>
      </c>
      <c r="X591" s="224" t="s">
        <v>6</v>
      </c>
    </row>
    <row r="592" spans="1:24" ht="19.5" hidden="1" thickBot="1" x14ac:dyDescent="0.25">
      <c r="A592" s="542"/>
      <c r="B592" s="637"/>
      <c r="C592" s="638"/>
      <c r="D592" s="639"/>
      <c r="E592" s="184"/>
      <c r="F592" s="184"/>
      <c r="G592" s="308"/>
      <c r="H592" s="640"/>
      <c r="I592" s="641"/>
      <c r="J592" s="642"/>
      <c r="K592" s="184"/>
      <c r="L592" s="319"/>
      <c r="M592" s="184"/>
      <c r="N592" s="538">
        <v>25</v>
      </c>
      <c r="O592" s="562"/>
      <c r="P592" s="617"/>
      <c r="Q592" s="246"/>
      <c r="R592" s="209"/>
      <c r="S592" s="209"/>
      <c r="T592" s="184"/>
      <c r="U592" s="308"/>
      <c r="V592" s="560">
        <v>4114010024</v>
      </c>
      <c r="W592" s="561" t="s">
        <v>54</v>
      </c>
      <c r="X592" s="224" t="s">
        <v>5</v>
      </c>
    </row>
    <row r="593" spans="1:24" hidden="1" x14ac:dyDescent="0.2">
      <c r="A593" s="185"/>
      <c r="B593" s="185"/>
      <c r="C593" s="185"/>
      <c r="D593" s="185"/>
      <c r="E593" s="184"/>
      <c r="F593" s="184"/>
      <c r="G593" s="319"/>
      <c r="H593" s="359"/>
      <c r="K593" s="184"/>
      <c r="L593" s="184"/>
      <c r="M593" s="185"/>
      <c r="N593" s="319"/>
      <c r="O593" s="319"/>
      <c r="P593" s="320"/>
      <c r="Q593" s="319"/>
      <c r="R593" s="319"/>
      <c r="S593" s="319"/>
      <c r="T593" s="185"/>
      <c r="U593" s="319"/>
      <c r="V593" s="319"/>
      <c r="W593" s="320"/>
      <c r="X593" s="319"/>
    </row>
    <row r="594" spans="1:24" ht="19.5" hidden="1" customHeight="1" x14ac:dyDescent="0.2">
      <c r="A594" s="184"/>
      <c r="B594" s="359"/>
      <c r="C594" s="360" t="s">
        <v>8</v>
      </c>
      <c r="D594" s="184">
        <f>COUNTIF(D568:D592,"L")</f>
        <v>12</v>
      </c>
      <c r="E594" s="184"/>
      <c r="F594" s="184"/>
      <c r="G594" s="184"/>
      <c r="H594" s="359"/>
      <c r="I594" s="593" t="s">
        <v>8</v>
      </c>
      <c r="J594" s="184">
        <f>COUNTIF(J567:J590,"L")</f>
        <v>14</v>
      </c>
      <c r="K594" s="185"/>
      <c r="L594" s="184"/>
      <c r="M594" s="185"/>
      <c r="N594" s="184"/>
      <c r="O594" s="359"/>
      <c r="P594" s="593" t="s">
        <v>8</v>
      </c>
      <c r="Q594" s="184">
        <f>COUNTIF(Q568:Q591,"L")</f>
        <v>11</v>
      </c>
      <c r="R594" s="184"/>
      <c r="S594" s="184"/>
      <c r="T594" s="185"/>
      <c r="U594" s="184"/>
      <c r="V594" s="359"/>
      <c r="W594" s="593" t="s">
        <v>8</v>
      </c>
      <c r="X594" s="184">
        <f>COUNTIF(X568:X591,"L")</f>
        <v>11</v>
      </c>
    </row>
    <row r="595" spans="1:24" ht="19.5" hidden="1" customHeight="1" thickBot="1" x14ac:dyDescent="0.25">
      <c r="A595" s="184"/>
      <c r="B595" s="359"/>
      <c r="C595" s="360" t="s">
        <v>13</v>
      </c>
      <c r="D595" s="184">
        <f>COUNTIF(D568:D592,"P")</f>
        <v>8</v>
      </c>
      <c r="E595" s="184"/>
      <c r="F595" s="184"/>
      <c r="G595" s="184"/>
      <c r="H595" s="359"/>
      <c r="I595" s="593" t="s">
        <v>13</v>
      </c>
      <c r="J595" s="184">
        <f>COUNTIF(J567:J590,"P")</f>
        <v>8</v>
      </c>
      <c r="K595" s="185"/>
      <c r="L595" s="185"/>
      <c r="M595" s="185"/>
      <c r="N595" s="184"/>
      <c r="O595" s="359"/>
      <c r="P595" s="593" t="s">
        <v>13</v>
      </c>
      <c r="Q595" s="184">
        <f>COUNTIF(Q568:Q591,"P")</f>
        <v>9</v>
      </c>
      <c r="R595" s="184"/>
      <c r="S595" s="184"/>
      <c r="T595" s="185"/>
      <c r="U595" s="184"/>
      <c r="V595" s="359"/>
      <c r="W595" s="593" t="s">
        <v>13</v>
      </c>
      <c r="X595" s="184">
        <f>COUNTIF(X568:X591,"P")</f>
        <v>13</v>
      </c>
    </row>
    <row r="596" spans="1:24" ht="19.5" hidden="1" customHeight="1" x14ac:dyDescent="0.2">
      <c r="A596" s="184"/>
      <c r="B596" s="359"/>
      <c r="C596" s="356"/>
      <c r="D596" s="594">
        <f>SUM(D594:D595)</f>
        <v>20</v>
      </c>
      <c r="E596" s="184"/>
      <c r="F596" s="184"/>
      <c r="G596" s="184"/>
      <c r="H596" s="359"/>
      <c r="I596" s="595"/>
      <c r="J596" s="594">
        <f>SUM(J594:J595)</f>
        <v>22</v>
      </c>
      <c r="K596" s="185"/>
      <c r="L596" s="185"/>
      <c r="M596" s="185"/>
      <c r="N596" s="184"/>
      <c r="O596" s="359"/>
      <c r="P596" s="595"/>
      <c r="Q596" s="594">
        <f>SUM(Q594:Q595)</f>
        <v>20</v>
      </c>
      <c r="R596" s="185"/>
      <c r="S596" s="185"/>
      <c r="T596" s="185"/>
      <c r="U596" s="184"/>
      <c r="V596" s="359"/>
      <c r="W596" s="595"/>
      <c r="X596" s="594">
        <f>SUM(X594:X595)</f>
        <v>24</v>
      </c>
    </row>
    <row r="597" spans="1:24" ht="19.5" customHeight="1" x14ac:dyDescent="0.2">
      <c r="A597" s="184"/>
      <c r="B597" s="359"/>
      <c r="C597" s="183"/>
      <c r="D597" s="185"/>
      <c r="E597" s="184"/>
      <c r="F597" s="184"/>
      <c r="G597" s="184"/>
      <c r="H597" s="359"/>
      <c r="I597" s="595"/>
      <c r="J597" s="185"/>
      <c r="K597" s="185"/>
      <c r="L597" s="185"/>
      <c r="M597" s="185"/>
      <c r="N597" s="184"/>
      <c r="O597" s="359"/>
      <c r="P597" s="595"/>
      <c r="Q597" s="185"/>
      <c r="R597" s="185"/>
      <c r="S597" s="185"/>
      <c r="T597" s="185"/>
      <c r="U597" s="184"/>
      <c r="V597" s="359"/>
      <c r="W597" s="595"/>
      <c r="X597" s="185"/>
    </row>
    <row r="598" spans="1:24" ht="19.5" customHeight="1" x14ac:dyDescent="0.2">
      <c r="A598" s="184"/>
      <c r="B598" s="359"/>
      <c r="C598" s="356"/>
      <c r="D598" s="185"/>
      <c r="E598" s="184"/>
      <c r="F598" s="184"/>
      <c r="G598" s="184"/>
      <c r="H598" s="359"/>
      <c r="I598" s="595"/>
      <c r="J598" s="185"/>
      <c r="L598" s="185"/>
      <c r="M598" s="185"/>
      <c r="N598" s="184"/>
      <c r="O598" s="359"/>
      <c r="P598" s="595"/>
      <c r="Q598" s="185"/>
      <c r="R598" s="185"/>
      <c r="S598" s="185"/>
      <c r="T598" s="185"/>
      <c r="U598" s="184"/>
      <c r="V598" s="359"/>
      <c r="W598" s="595"/>
      <c r="X598" s="185"/>
    </row>
    <row r="599" spans="1:24" ht="19.5" customHeight="1" x14ac:dyDescent="0.25">
      <c r="A599" s="184"/>
      <c r="B599" s="184"/>
      <c r="C599" s="185"/>
      <c r="D599" s="185"/>
      <c r="E599" s="184"/>
      <c r="F599" s="184"/>
      <c r="G599" s="184"/>
      <c r="H599" s="643"/>
      <c r="I599" s="643"/>
      <c r="M599" s="185"/>
      <c r="N599" s="184"/>
      <c r="O599" s="359"/>
      <c r="P599" s="595"/>
      <c r="Q599" s="185"/>
      <c r="R599" s="185"/>
      <c r="S599" s="185"/>
      <c r="T599" s="185"/>
      <c r="U599" s="184"/>
      <c r="V599" s="359"/>
      <c r="W599" s="595"/>
      <c r="X599" s="185"/>
    </row>
    <row r="600" spans="1:24" ht="18" x14ac:dyDescent="0.25">
      <c r="A600" s="644" t="s">
        <v>875</v>
      </c>
      <c r="B600" s="643"/>
      <c r="C600" s="645"/>
      <c r="D600" s="643"/>
      <c r="E600" s="643"/>
      <c r="F600" s="643"/>
      <c r="G600" s="643"/>
      <c r="H600" s="643"/>
      <c r="I600" s="643"/>
      <c r="N600" s="404"/>
    </row>
    <row r="601" spans="1:24" ht="18" x14ac:dyDescent="0.25">
      <c r="A601" s="644" t="str">
        <f>$A$2</f>
        <v>MAHASISWA TINGKAT 1 (SATU) TAHUN MASUK 2022 - SEMESTER GANJIL 2022 / 2023</v>
      </c>
      <c r="B601" s="643"/>
      <c r="C601" s="645"/>
      <c r="D601" s="643"/>
      <c r="E601" s="643"/>
      <c r="F601" s="643"/>
      <c r="G601" s="643"/>
      <c r="H601" s="643"/>
      <c r="I601" s="643"/>
      <c r="N601" s="404"/>
    </row>
    <row r="602" spans="1:24" ht="18" x14ac:dyDescent="0.25">
      <c r="A602" s="644" t="s">
        <v>9</v>
      </c>
      <c r="B602" s="643"/>
      <c r="C602" s="645"/>
      <c r="D602" s="643"/>
      <c r="E602" s="643"/>
      <c r="F602" s="643"/>
      <c r="G602" s="643"/>
      <c r="K602" s="186"/>
      <c r="N602" s="404"/>
    </row>
    <row r="603" spans="1:24" ht="15.75" x14ac:dyDescent="0.25">
      <c r="H603" s="186"/>
      <c r="I603" s="186"/>
      <c r="J603" s="186"/>
      <c r="K603" s="193"/>
      <c r="L603" s="186"/>
    </row>
    <row r="604" spans="1:24" ht="16.5" thickBot="1" x14ac:dyDescent="0.3">
      <c r="A604" s="186" t="str">
        <f>CONCATENATE("KELAS/ SEMESTER : I TKG 1/ ",'Pembimbing Akademik'!D37)</f>
        <v>KELAS/ SEMESTER : I TKG 1/ 1</v>
      </c>
      <c r="B604" s="186"/>
      <c r="C604" s="187"/>
      <c r="D604" s="186"/>
      <c r="E604" s="186"/>
      <c r="F604" s="186"/>
      <c r="G604" s="186" t="str">
        <f>CONCATENATE("KELAS/ SEMESTER : I TKG 2/ ",'Pembimbing Akademik'!D37)</f>
        <v>KELAS/ SEMESTER : I TKG 2/ 1</v>
      </c>
      <c r="H604" s="186"/>
      <c r="I604" s="187"/>
      <c r="J604" s="193"/>
      <c r="K604" s="193"/>
      <c r="L604" s="193"/>
      <c r="M604" s="186"/>
      <c r="N604" s="186" t="str">
        <f>CONCATENATE("KELAS/ SEMESTER : I TKG 3/ ",'Pembimbing Akademik'!D37)</f>
        <v>KELAS/ SEMESTER : I TKG 3/ 1</v>
      </c>
      <c r="O604" s="186"/>
      <c r="P604" s="187"/>
      <c r="Q604" s="193"/>
    </row>
    <row r="605" spans="1:24" ht="19.5" thickBot="1" x14ac:dyDescent="0.3">
      <c r="A605" s="189" t="s">
        <v>10</v>
      </c>
      <c r="B605" s="190" t="s">
        <v>2</v>
      </c>
      <c r="C605" s="190" t="s">
        <v>3</v>
      </c>
      <c r="D605" s="191" t="s">
        <v>11</v>
      </c>
      <c r="E605" s="186"/>
      <c r="F605" s="186"/>
      <c r="G605" s="646" t="s">
        <v>10</v>
      </c>
      <c r="H605" s="647" t="s">
        <v>2</v>
      </c>
      <c r="I605" s="647" t="s">
        <v>3</v>
      </c>
      <c r="J605" s="506" t="s">
        <v>11</v>
      </c>
      <c r="K605" s="423"/>
      <c r="L605" s="193"/>
      <c r="M605" s="186"/>
      <c r="N605" s="646" t="s">
        <v>10</v>
      </c>
      <c r="O605" s="647" t="s">
        <v>2</v>
      </c>
      <c r="P605" s="647" t="s">
        <v>3</v>
      </c>
      <c r="Q605" s="506" t="s">
        <v>11</v>
      </c>
    </row>
    <row r="606" spans="1:24" ht="18.75" x14ac:dyDescent="0.3">
      <c r="A606" s="238"/>
      <c r="B606" s="239"/>
      <c r="C606" s="239"/>
      <c r="D606" s="240"/>
      <c r="E606" s="186"/>
      <c r="F606" s="186"/>
      <c r="G606" s="238"/>
      <c r="H606" s="1001"/>
      <c r="I606" s="1002"/>
      <c r="J606" s="663"/>
      <c r="K606" s="999"/>
      <c r="L606" s="423"/>
      <c r="M606" s="186"/>
      <c r="N606" s="507"/>
      <c r="O606" s="648"/>
      <c r="P606" s="649"/>
      <c r="Q606" s="650"/>
    </row>
    <row r="607" spans="1:24" ht="18.75" x14ac:dyDescent="0.3">
      <c r="A607" s="651">
        <v>1</v>
      </c>
      <c r="B607" s="68" t="s">
        <v>1161</v>
      </c>
      <c r="C607" s="79" t="s">
        <v>1162</v>
      </c>
      <c r="D607" s="70" t="s">
        <v>5</v>
      </c>
      <c r="E607" s="241"/>
      <c r="F607" s="227"/>
      <c r="G607" s="651">
        <v>1</v>
      </c>
      <c r="H607" s="72" t="s">
        <v>1215</v>
      </c>
      <c r="I607" s="73" t="s">
        <v>1216</v>
      </c>
      <c r="J607" s="74" t="s">
        <v>5</v>
      </c>
      <c r="K607" s="999"/>
      <c r="N607" s="651">
        <v>1</v>
      </c>
      <c r="O607" s="72" t="s">
        <v>1269</v>
      </c>
      <c r="P607" s="73" t="s">
        <v>1270</v>
      </c>
      <c r="Q607" s="74" t="s">
        <v>6</v>
      </c>
    </row>
    <row r="608" spans="1:24" ht="18.75" x14ac:dyDescent="0.3">
      <c r="A608" s="545">
        <v>2</v>
      </c>
      <c r="B608" s="68" t="s">
        <v>1163</v>
      </c>
      <c r="C608" s="79" t="s">
        <v>1164</v>
      </c>
      <c r="D608" s="70" t="s">
        <v>5</v>
      </c>
      <c r="E608" s="241"/>
      <c r="F608" s="227"/>
      <c r="G608" s="545">
        <v>2</v>
      </c>
      <c r="H608" s="72" t="s">
        <v>1217</v>
      </c>
      <c r="I608" s="73" t="s">
        <v>1218</v>
      </c>
      <c r="J608" s="74" t="s">
        <v>5</v>
      </c>
      <c r="K608" s="999"/>
      <c r="N608" s="545">
        <v>2</v>
      </c>
      <c r="O608" s="72" t="s">
        <v>1271</v>
      </c>
      <c r="P608" s="73" t="s">
        <v>1272</v>
      </c>
      <c r="Q608" s="74" t="s">
        <v>6</v>
      </c>
    </row>
    <row r="609" spans="1:17" ht="18.75" x14ac:dyDescent="0.3">
      <c r="A609" s="651">
        <v>3</v>
      </c>
      <c r="B609" s="68" t="s">
        <v>1165</v>
      </c>
      <c r="C609" s="79" t="s">
        <v>1166</v>
      </c>
      <c r="D609" s="70" t="s">
        <v>5</v>
      </c>
      <c r="E609" s="241"/>
      <c r="F609" s="227"/>
      <c r="G609" s="651">
        <v>3</v>
      </c>
      <c r="H609" s="72" t="s">
        <v>1219</v>
      </c>
      <c r="I609" s="73" t="s">
        <v>1220</v>
      </c>
      <c r="J609" s="74" t="s">
        <v>6</v>
      </c>
      <c r="K609" s="999"/>
      <c r="N609" s="651">
        <v>3</v>
      </c>
      <c r="O609" s="72" t="s">
        <v>1273</v>
      </c>
      <c r="P609" s="73" t="s">
        <v>1274</v>
      </c>
      <c r="Q609" s="74" t="s">
        <v>5</v>
      </c>
    </row>
    <row r="610" spans="1:17" ht="18.75" x14ac:dyDescent="0.3">
      <c r="A610" s="545">
        <v>4</v>
      </c>
      <c r="B610" s="68" t="s">
        <v>1167</v>
      </c>
      <c r="C610" s="79" t="s">
        <v>1168</v>
      </c>
      <c r="D610" s="70" t="s">
        <v>5</v>
      </c>
      <c r="E610" s="241"/>
      <c r="F610" s="227"/>
      <c r="G610" s="545">
        <v>4</v>
      </c>
      <c r="H610" s="72" t="s">
        <v>1221</v>
      </c>
      <c r="I610" s="73" t="s">
        <v>1222</v>
      </c>
      <c r="J610" s="74" t="s">
        <v>5</v>
      </c>
      <c r="K610" s="999"/>
      <c r="N610" s="545">
        <v>4</v>
      </c>
      <c r="O610" s="72" t="s">
        <v>1275</v>
      </c>
      <c r="P610" s="73" t="s">
        <v>1276</v>
      </c>
      <c r="Q610" s="74" t="s">
        <v>6</v>
      </c>
    </row>
    <row r="611" spans="1:17" ht="18.75" x14ac:dyDescent="0.3">
      <c r="A611" s="651">
        <v>5</v>
      </c>
      <c r="B611" s="68" t="s">
        <v>1169</v>
      </c>
      <c r="C611" s="79" t="s">
        <v>1170</v>
      </c>
      <c r="D611" s="70" t="s">
        <v>5</v>
      </c>
      <c r="E611" s="241"/>
      <c r="F611" s="227"/>
      <c r="G611" s="651">
        <v>5</v>
      </c>
      <c r="H611" s="72" t="s">
        <v>1223</v>
      </c>
      <c r="I611" s="73" t="s">
        <v>1224</v>
      </c>
      <c r="J611" s="74" t="s">
        <v>6</v>
      </c>
      <c r="K611" s="999"/>
      <c r="N611" s="651">
        <v>5</v>
      </c>
      <c r="O611" s="72" t="s">
        <v>1277</v>
      </c>
      <c r="P611" s="73" t="s">
        <v>1278</v>
      </c>
      <c r="Q611" s="74" t="s">
        <v>6</v>
      </c>
    </row>
    <row r="612" spans="1:17" ht="18.75" x14ac:dyDescent="0.3">
      <c r="A612" s="545">
        <v>6</v>
      </c>
      <c r="B612" s="68" t="s">
        <v>1171</v>
      </c>
      <c r="C612" s="79" t="s">
        <v>1172</v>
      </c>
      <c r="D612" s="70" t="s">
        <v>5</v>
      </c>
      <c r="E612" s="241"/>
      <c r="F612" s="227"/>
      <c r="G612" s="545">
        <v>6</v>
      </c>
      <c r="H612" s="72" t="s">
        <v>1225</v>
      </c>
      <c r="I612" s="73" t="s">
        <v>1226</v>
      </c>
      <c r="J612" s="74" t="s">
        <v>6</v>
      </c>
      <c r="K612" s="999"/>
      <c r="N612" s="545">
        <v>6</v>
      </c>
      <c r="O612" s="72" t="s">
        <v>1279</v>
      </c>
      <c r="P612" s="73" t="s">
        <v>1280</v>
      </c>
      <c r="Q612" s="74" t="s">
        <v>5</v>
      </c>
    </row>
    <row r="613" spans="1:17" ht="18.75" x14ac:dyDescent="0.3">
      <c r="A613" s="651">
        <v>7</v>
      </c>
      <c r="B613" s="68" t="s">
        <v>1173</v>
      </c>
      <c r="C613" s="79" t="s">
        <v>1174</v>
      </c>
      <c r="D613" s="70" t="s">
        <v>6</v>
      </c>
      <c r="E613" s="241"/>
      <c r="F613" s="227"/>
      <c r="G613" s="651">
        <v>7</v>
      </c>
      <c r="H613" s="72" t="s">
        <v>1227</v>
      </c>
      <c r="I613" s="73" t="s">
        <v>1228</v>
      </c>
      <c r="J613" s="74" t="s">
        <v>6</v>
      </c>
      <c r="K613" s="1000"/>
      <c r="N613" s="651">
        <v>7</v>
      </c>
      <c r="O613" s="72" t="s">
        <v>1281</v>
      </c>
      <c r="P613" s="73" t="s">
        <v>1282</v>
      </c>
      <c r="Q613" s="74" t="s">
        <v>5</v>
      </c>
    </row>
    <row r="614" spans="1:17" ht="18.75" x14ac:dyDescent="0.3">
      <c r="A614" s="545">
        <v>8</v>
      </c>
      <c r="B614" s="68" t="s">
        <v>1175</v>
      </c>
      <c r="C614" s="79" t="s">
        <v>1176</v>
      </c>
      <c r="D614" s="70" t="s">
        <v>5</v>
      </c>
      <c r="E614" s="241"/>
      <c r="F614" s="227"/>
      <c r="G614" s="545">
        <v>8</v>
      </c>
      <c r="H614" s="72" t="s">
        <v>1229</v>
      </c>
      <c r="I614" s="73" t="s">
        <v>1230</v>
      </c>
      <c r="J614" s="111" t="s">
        <v>5</v>
      </c>
      <c r="K614" s="999"/>
      <c r="N614" s="545">
        <v>8</v>
      </c>
      <c r="O614" s="72" t="s">
        <v>1283</v>
      </c>
      <c r="P614" s="73" t="s">
        <v>1284</v>
      </c>
      <c r="Q614" s="111" t="s">
        <v>5</v>
      </c>
    </row>
    <row r="615" spans="1:17" ht="18.75" x14ac:dyDescent="0.3">
      <c r="A615" s="651">
        <v>9</v>
      </c>
      <c r="B615" s="68" t="s">
        <v>1177</v>
      </c>
      <c r="C615" s="79" t="s">
        <v>1178</v>
      </c>
      <c r="D615" s="70" t="s">
        <v>6</v>
      </c>
      <c r="E615" s="241"/>
      <c r="F615" s="227"/>
      <c r="G615" s="651">
        <v>9</v>
      </c>
      <c r="H615" s="72" t="s">
        <v>1231</v>
      </c>
      <c r="I615" s="73" t="s">
        <v>1232</v>
      </c>
      <c r="J615" s="74" t="s">
        <v>5</v>
      </c>
      <c r="K615" s="999"/>
      <c r="N615" s="651">
        <v>9</v>
      </c>
      <c r="O615" s="72" t="s">
        <v>1285</v>
      </c>
      <c r="P615" s="73" t="s">
        <v>1286</v>
      </c>
      <c r="Q615" s="74" t="s">
        <v>5</v>
      </c>
    </row>
    <row r="616" spans="1:17" ht="18.75" x14ac:dyDescent="0.3">
      <c r="A616" s="545">
        <v>10</v>
      </c>
      <c r="B616" s="68" t="s">
        <v>1179</v>
      </c>
      <c r="C616" s="79" t="s">
        <v>1180</v>
      </c>
      <c r="D616" s="70" t="s">
        <v>5</v>
      </c>
      <c r="E616" s="241"/>
      <c r="F616" s="227"/>
      <c r="G616" s="545">
        <v>10</v>
      </c>
      <c r="H616" s="72" t="s">
        <v>1233</v>
      </c>
      <c r="I616" s="73" t="s">
        <v>1234</v>
      </c>
      <c r="J616" s="74" t="s">
        <v>6</v>
      </c>
      <c r="K616" s="999"/>
      <c r="N616" s="545">
        <v>10</v>
      </c>
      <c r="O616" s="72" t="s">
        <v>1287</v>
      </c>
      <c r="P616" s="73" t="s">
        <v>1288</v>
      </c>
      <c r="Q616" s="74" t="s">
        <v>5</v>
      </c>
    </row>
    <row r="617" spans="1:17" ht="18.75" x14ac:dyDescent="0.3">
      <c r="A617" s="651">
        <v>11</v>
      </c>
      <c r="B617" s="68" t="s">
        <v>1181</v>
      </c>
      <c r="C617" s="79" t="s">
        <v>1182</v>
      </c>
      <c r="D617" s="70" t="s">
        <v>6</v>
      </c>
      <c r="E617" s="241"/>
      <c r="F617" s="227"/>
      <c r="G617" s="651">
        <v>11</v>
      </c>
      <c r="H617" s="72" t="s">
        <v>1235</v>
      </c>
      <c r="I617" s="73" t="s">
        <v>1236</v>
      </c>
      <c r="J617" s="74" t="s">
        <v>5</v>
      </c>
      <c r="K617" s="999"/>
      <c r="N617" s="651">
        <v>11</v>
      </c>
      <c r="O617" s="72" t="s">
        <v>1289</v>
      </c>
      <c r="P617" s="73" t="s">
        <v>1290</v>
      </c>
      <c r="Q617" s="74" t="s">
        <v>6</v>
      </c>
    </row>
    <row r="618" spans="1:17" ht="18.75" x14ac:dyDescent="0.3">
      <c r="A618" s="545">
        <v>12</v>
      </c>
      <c r="B618" s="68" t="s">
        <v>1183</v>
      </c>
      <c r="C618" s="79" t="s">
        <v>1184</v>
      </c>
      <c r="D618" s="70" t="s">
        <v>6</v>
      </c>
      <c r="E618" s="241"/>
      <c r="F618" s="227"/>
      <c r="G618" s="545">
        <v>12</v>
      </c>
      <c r="H618" s="72">
        <v>2201415001</v>
      </c>
      <c r="I618" s="73" t="s">
        <v>1543</v>
      </c>
      <c r="J618" s="74" t="s">
        <v>5</v>
      </c>
      <c r="K618" s="999"/>
      <c r="N618" s="545">
        <v>12</v>
      </c>
      <c r="O618" s="72" t="s">
        <v>1291</v>
      </c>
      <c r="P618" s="73" t="s">
        <v>1292</v>
      </c>
      <c r="Q618" s="74" t="s">
        <v>5</v>
      </c>
    </row>
    <row r="619" spans="1:17" ht="18.75" x14ac:dyDescent="0.3">
      <c r="A619" s="651">
        <v>13</v>
      </c>
      <c r="B619" s="68" t="s">
        <v>1185</v>
      </c>
      <c r="C619" s="79" t="s">
        <v>1186</v>
      </c>
      <c r="D619" s="70" t="s">
        <v>5</v>
      </c>
      <c r="E619" s="241"/>
      <c r="F619" s="227"/>
      <c r="G619" s="651">
        <v>13</v>
      </c>
      <c r="H619" s="72" t="s">
        <v>1237</v>
      </c>
      <c r="I619" s="73" t="s">
        <v>1238</v>
      </c>
      <c r="J619" s="74" t="s">
        <v>5</v>
      </c>
      <c r="K619" s="999"/>
      <c r="N619" s="651">
        <v>13</v>
      </c>
      <c r="O619" s="72" t="s">
        <v>1293</v>
      </c>
      <c r="P619" s="73" t="s">
        <v>1294</v>
      </c>
      <c r="Q619" s="74" t="s">
        <v>5</v>
      </c>
    </row>
    <row r="620" spans="1:17" ht="18.75" x14ac:dyDescent="0.3">
      <c r="A620" s="545">
        <v>14</v>
      </c>
      <c r="B620" s="68" t="s">
        <v>1187</v>
      </c>
      <c r="C620" s="79" t="s">
        <v>1188</v>
      </c>
      <c r="D620" s="70" t="s">
        <v>6</v>
      </c>
      <c r="E620" s="241"/>
      <c r="F620" s="227"/>
      <c r="G620" s="545">
        <v>14</v>
      </c>
      <c r="H620" s="72" t="s">
        <v>1239</v>
      </c>
      <c r="I620" s="73" t="s">
        <v>1240</v>
      </c>
      <c r="J620" s="74" t="s">
        <v>5</v>
      </c>
      <c r="K620" s="999"/>
      <c r="N620" s="545">
        <v>14</v>
      </c>
      <c r="O620" s="72" t="s">
        <v>1295</v>
      </c>
      <c r="P620" s="73" t="s">
        <v>1296</v>
      </c>
      <c r="Q620" s="74" t="s">
        <v>6</v>
      </c>
    </row>
    <row r="621" spans="1:17" ht="18.75" x14ac:dyDescent="0.3">
      <c r="A621" s="651">
        <v>15</v>
      </c>
      <c r="B621" s="68" t="s">
        <v>1189</v>
      </c>
      <c r="C621" s="79" t="s">
        <v>1190</v>
      </c>
      <c r="D621" s="70" t="s">
        <v>6</v>
      </c>
      <c r="E621" s="241"/>
      <c r="F621" s="227"/>
      <c r="G621" s="651">
        <v>15</v>
      </c>
      <c r="H621" s="72" t="s">
        <v>1241</v>
      </c>
      <c r="I621" s="73" t="s">
        <v>1242</v>
      </c>
      <c r="J621" s="74" t="s">
        <v>5</v>
      </c>
      <c r="K621" s="999"/>
      <c r="N621" s="651">
        <v>15</v>
      </c>
      <c r="O621" s="72" t="s">
        <v>1297</v>
      </c>
      <c r="P621" s="73" t="s">
        <v>1298</v>
      </c>
      <c r="Q621" s="74" t="s">
        <v>5</v>
      </c>
    </row>
    <row r="622" spans="1:17" ht="18.75" x14ac:dyDescent="0.3">
      <c r="A622" s="545">
        <v>16</v>
      </c>
      <c r="B622" s="68" t="s">
        <v>1191</v>
      </c>
      <c r="C622" s="79" t="s">
        <v>1192</v>
      </c>
      <c r="D622" s="70" t="s">
        <v>5</v>
      </c>
      <c r="E622" s="241"/>
      <c r="F622" s="227"/>
      <c r="G622" s="545">
        <v>16</v>
      </c>
      <c r="H622" s="72" t="s">
        <v>1243</v>
      </c>
      <c r="I622" s="73" t="s">
        <v>1244</v>
      </c>
      <c r="J622" s="74" t="s">
        <v>5</v>
      </c>
      <c r="K622" s="999"/>
      <c r="N622" s="545">
        <v>16</v>
      </c>
      <c r="O622" s="72" t="s">
        <v>1299</v>
      </c>
      <c r="P622" s="73" t="s">
        <v>1300</v>
      </c>
      <c r="Q622" s="74" t="s">
        <v>5</v>
      </c>
    </row>
    <row r="623" spans="1:17" ht="18.75" x14ac:dyDescent="0.3">
      <c r="A623" s="651">
        <v>17</v>
      </c>
      <c r="B623" s="68" t="s">
        <v>1193</v>
      </c>
      <c r="C623" s="79" t="s">
        <v>1194</v>
      </c>
      <c r="D623" s="70" t="s">
        <v>5</v>
      </c>
      <c r="E623" s="241"/>
      <c r="F623" s="227"/>
      <c r="G623" s="651">
        <v>17</v>
      </c>
      <c r="H623" s="72" t="s">
        <v>1245</v>
      </c>
      <c r="I623" s="73" t="s">
        <v>1246</v>
      </c>
      <c r="J623" s="74" t="s">
        <v>5</v>
      </c>
      <c r="K623" s="999"/>
      <c r="N623" s="651">
        <v>17</v>
      </c>
      <c r="O623" s="72" t="s">
        <v>1301</v>
      </c>
      <c r="P623" s="73" t="s">
        <v>1302</v>
      </c>
      <c r="Q623" s="74" t="s">
        <v>5</v>
      </c>
    </row>
    <row r="624" spans="1:17" ht="18.75" x14ac:dyDescent="0.3">
      <c r="A624" s="545">
        <v>18</v>
      </c>
      <c r="B624" s="68" t="s">
        <v>1195</v>
      </c>
      <c r="C624" s="79" t="s">
        <v>1196</v>
      </c>
      <c r="D624" s="70" t="s">
        <v>5</v>
      </c>
      <c r="E624" s="241"/>
      <c r="F624" s="227"/>
      <c r="G624" s="545">
        <v>18</v>
      </c>
      <c r="H624" s="72" t="s">
        <v>1247</v>
      </c>
      <c r="I624" s="73" t="s">
        <v>1248</v>
      </c>
      <c r="J624" s="74" t="s">
        <v>6</v>
      </c>
      <c r="K624" s="999"/>
      <c r="N624" s="545">
        <v>18</v>
      </c>
      <c r="O624" s="72" t="s">
        <v>1303</v>
      </c>
      <c r="P624" s="73" t="s">
        <v>1304</v>
      </c>
      <c r="Q624" s="74" t="s">
        <v>5</v>
      </c>
    </row>
    <row r="625" spans="1:17" ht="18.75" x14ac:dyDescent="0.3">
      <c r="A625" s="651">
        <v>19</v>
      </c>
      <c r="B625" s="68" t="s">
        <v>1197</v>
      </c>
      <c r="C625" s="79" t="s">
        <v>1198</v>
      </c>
      <c r="D625" s="70" t="s">
        <v>5</v>
      </c>
      <c r="E625" s="260"/>
      <c r="F625" s="227"/>
      <c r="G625" s="651">
        <v>19</v>
      </c>
      <c r="H625" s="72" t="s">
        <v>1251</v>
      </c>
      <c r="I625" s="73" t="s">
        <v>1252</v>
      </c>
      <c r="J625" s="74" t="s">
        <v>6</v>
      </c>
      <c r="K625" s="999"/>
      <c r="N625" s="651">
        <v>19</v>
      </c>
      <c r="O625" s="72" t="s">
        <v>1305</v>
      </c>
      <c r="P625" s="73" t="s">
        <v>1306</v>
      </c>
      <c r="Q625" s="74" t="s">
        <v>6</v>
      </c>
    </row>
    <row r="626" spans="1:17" ht="18.75" x14ac:dyDescent="0.3">
      <c r="A626" s="545">
        <v>20</v>
      </c>
      <c r="B626" s="68" t="s">
        <v>1199</v>
      </c>
      <c r="C626" s="79" t="s">
        <v>1200</v>
      </c>
      <c r="D626" s="70" t="s">
        <v>6</v>
      </c>
      <c r="E626" s="241"/>
      <c r="F626" s="227"/>
      <c r="G626" s="545">
        <v>20</v>
      </c>
      <c r="H626" s="72" t="s">
        <v>1253</v>
      </c>
      <c r="I626" s="73" t="s">
        <v>1254</v>
      </c>
      <c r="J626" s="74" t="s">
        <v>6</v>
      </c>
      <c r="K626" s="999"/>
      <c r="N626" s="545">
        <v>20</v>
      </c>
      <c r="O626" s="72" t="s">
        <v>1307</v>
      </c>
      <c r="P626" s="73" t="s">
        <v>1308</v>
      </c>
      <c r="Q626" s="74" t="s">
        <v>5</v>
      </c>
    </row>
    <row r="627" spans="1:17" ht="18.75" x14ac:dyDescent="0.3">
      <c r="A627" s="651">
        <v>21</v>
      </c>
      <c r="B627" s="68" t="s">
        <v>1201</v>
      </c>
      <c r="C627" s="79" t="s">
        <v>1202</v>
      </c>
      <c r="D627" s="70" t="s">
        <v>5</v>
      </c>
      <c r="E627" s="241"/>
      <c r="F627" s="227"/>
      <c r="G627" s="651">
        <v>21</v>
      </c>
      <c r="H627" s="72" t="s">
        <v>1255</v>
      </c>
      <c r="I627" s="73" t="s">
        <v>1256</v>
      </c>
      <c r="J627" s="74" t="s">
        <v>6</v>
      </c>
      <c r="K627" s="999"/>
      <c r="N627" s="651">
        <v>21</v>
      </c>
      <c r="O627" s="72" t="s">
        <v>1309</v>
      </c>
      <c r="P627" s="73" t="s">
        <v>1310</v>
      </c>
      <c r="Q627" s="74" t="s">
        <v>6</v>
      </c>
    </row>
    <row r="628" spans="1:17" ht="18.75" x14ac:dyDescent="0.3">
      <c r="A628" s="545">
        <v>22</v>
      </c>
      <c r="B628" s="68" t="s">
        <v>1203</v>
      </c>
      <c r="C628" s="79" t="s">
        <v>1204</v>
      </c>
      <c r="D628" s="70" t="s">
        <v>5</v>
      </c>
      <c r="E628" s="241"/>
      <c r="F628" s="227"/>
      <c r="G628" s="545">
        <v>22</v>
      </c>
      <c r="H628" s="72" t="s">
        <v>1257</v>
      </c>
      <c r="I628" s="73" t="s">
        <v>1258</v>
      </c>
      <c r="J628" s="74" t="s">
        <v>5</v>
      </c>
      <c r="K628" s="999"/>
      <c r="N628" s="545">
        <v>22</v>
      </c>
      <c r="O628" s="75" t="s">
        <v>1311</v>
      </c>
      <c r="P628" s="79" t="s">
        <v>1312</v>
      </c>
      <c r="Q628" s="77" t="s">
        <v>6</v>
      </c>
    </row>
    <row r="629" spans="1:17" ht="18.75" x14ac:dyDescent="0.3">
      <c r="A629" s="651">
        <v>23</v>
      </c>
      <c r="B629" s="68" t="s">
        <v>1205</v>
      </c>
      <c r="C629" s="79" t="s">
        <v>1206</v>
      </c>
      <c r="D629" s="70" t="s">
        <v>6</v>
      </c>
      <c r="E629" s="241"/>
      <c r="F629" s="227"/>
      <c r="G629" s="651">
        <v>23</v>
      </c>
      <c r="H629" s="72" t="s">
        <v>1259</v>
      </c>
      <c r="I629" s="73" t="s">
        <v>1260</v>
      </c>
      <c r="J629" s="74" t="s">
        <v>5</v>
      </c>
      <c r="K629" s="999"/>
      <c r="N629" s="651">
        <v>23</v>
      </c>
      <c r="O629" s="75" t="s">
        <v>1313</v>
      </c>
      <c r="P629" s="79" t="s">
        <v>1314</v>
      </c>
      <c r="Q629" s="77" t="s">
        <v>5</v>
      </c>
    </row>
    <row r="630" spans="1:17" ht="18.75" x14ac:dyDescent="0.3">
      <c r="A630" s="545">
        <v>24</v>
      </c>
      <c r="B630" s="68" t="s">
        <v>1207</v>
      </c>
      <c r="C630" s="79" t="s">
        <v>1208</v>
      </c>
      <c r="D630" s="70" t="s">
        <v>6</v>
      </c>
      <c r="E630" s="241"/>
      <c r="F630" s="227"/>
      <c r="G630" s="545">
        <v>24</v>
      </c>
      <c r="H630" s="72" t="s">
        <v>1261</v>
      </c>
      <c r="I630" s="73" t="s">
        <v>1262</v>
      </c>
      <c r="J630" s="74" t="s">
        <v>5</v>
      </c>
      <c r="K630" s="999"/>
      <c r="N630" s="545">
        <v>24</v>
      </c>
      <c r="O630" s="75" t="s">
        <v>1315</v>
      </c>
      <c r="P630" s="79" t="s">
        <v>1316</v>
      </c>
      <c r="Q630" s="77" t="s">
        <v>5</v>
      </c>
    </row>
    <row r="631" spans="1:17" ht="18.75" x14ac:dyDescent="0.3">
      <c r="A631" s="651">
        <v>25</v>
      </c>
      <c r="B631" s="68">
        <v>2201415002</v>
      </c>
      <c r="C631" s="79" t="s">
        <v>1542</v>
      </c>
      <c r="D631" s="70" t="s">
        <v>5</v>
      </c>
      <c r="E631" s="241"/>
      <c r="F631" s="227"/>
      <c r="G631" s="651">
        <v>25</v>
      </c>
      <c r="H631" s="72" t="s">
        <v>1263</v>
      </c>
      <c r="I631" s="73" t="s">
        <v>1264</v>
      </c>
      <c r="J631" s="74" t="s">
        <v>5</v>
      </c>
      <c r="K631" s="999"/>
      <c r="N631" s="651">
        <v>25</v>
      </c>
      <c r="O631" s="75" t="s">
        <v>1317</v>
      </c>
      <c r="P631" s="79" t="s">
        <v>1318</v>
      </c>
      <c r="Q631" s="77" t="s">
        <v>5</v>
      </c>
    </row>
    <row r="632" spans="1:17" ht="18.75" x14ac:dyDescent="0.3">
      <c r="A632" s="545">
        <v>26</v>
      </c>
      <c r="B632" s="68" t="s">
        <v>1209</v>
      </c>
      <c r="C632" s="105" t="s">
        <v>1210</v>
      </c>
      <c r="D632" s="110" t="s">
        <v>6</v>
      </c>
      <c r="E632" s="241"/>
      <c r="F632" s="227"/>
      <c r="G632" s="545">
        <v>26</v>
      </c>
      <c r="H632" s="72" t="s">
        <v>1265</v>
      </c>
      <c r="I632" s="73" t="s">
        <v>1266</v>
      </c>
      <c r="J632" s="74" t="s">
        <v>5</v>
      </c>
      <c r="K632" s="999"/>
      <c r="N632" s="545">
        <v>26</v>
      </c>
      <c r="O632" s="72" t="s">
        <v>1319</v>
      </c>
      <c r="P632" s="73" t="s">
        <v>1320</v>
      </c>
      <c r="Q632" s="74" t="s">
        <v>5</v>
      </c>
    </row>
    <row r="633" spans="1:17" ht="18.75" x14ac:dyDescent="0.3">
      <c r="A633" s="651">
        <v>27</v>
      </c>
      <c r="B633" s="68" t="s">
        <v>1211</v>
      </c>
      <c r="C633" s="79" t="s">
        <v>1212</v>
      </c>
      <c r="D633" s="70" t="s">
        <v>5</v>
      </c>
      <c r="F633" s="227"/>
      <c r="G633" s="545">
        <v>27</v>
      </c>
      <c r="H633" s="75" t="s">
        <v>1267</v>
      </c>
      <c r="I633" s="105" t="s">
        <v>1268</v>
      </c>
      <c r="J633" s="77" t="s">
        <v>6</v>
      </c>
      <c r="K633" s="243"/>
      <c r="N633" s="651">
        <v>27</v>
      </c>
      <c r="O633" s="72" t="s">
        <v>1321</v>
      </c>
      <c r="P633" s="73" t="s">
        <v>1322</v>
      </c>
      <c r="Q633" s="74" t="s">
        <v>6</v>
      </c>
    </row>
    <row r="634" spans="1:17" ht="19.5" thickBot="1" x14ac:dyDescent="0.35">
      <c r="A634" s="308">
        <v>28</v>
      </c>
      <c r="B634" s="996" t="s">
        <v>1213</v>
      </c>
      <c r="C634" s="997" t="s">
        <v>1214</v>
      </c>
      <c r="D634" s="998" t="s">
        <v>5</v>
      </c>
      <c r="F634" s="227"/>
      <c r="G634" s="1003">
        <v>28</v>
      </c>
      <c r="H634" s="916"/>
      <c r="I634" s="997"/>
      <c r="J634" s="995"/>
      <c r="L634" s="243"/>
      <c r="N634" s="267"/>
      <c r="O634" s="926"/>
      <c r="P634" s="940"/>
      <c r="Q634" s="928"/>
    </row>
    <row r="635" spans="1:17" x14ac:dyDescent="0.2">
      <c r="A635" s="243"/>
      <c r="B635" s="243"/>
      <c r="C635" s="236"/>
      <c r="D635" s="243"/>
      <c r="G635" s="243"/>
      <c r="N635" s="243"/>
    </row>
    <row r="636" spans="1:17" x14ac:dyDescent="0.2">
      <c r="B636" s="234"/>
      <c r="C636" s="273" t="s">
        <v>8</v>
      </c>
      <c r="D636" s="183">
        <f>COUNTIF(D607:D634,"L")</f>
        <v>18</v>
      </c>
      <c r="I636" s="274" t="s">
        <v>8</v>
      </c>
      <c r="J636" s="183">
        <f>COUNTIF(J607:J634,"L")</f>
        <v>17</v>
      </c>
      <c r="K636" s="227"/>
      <c r="P636" s="274" t="s">
        <v>8</v>
      </c>
      <c r="Q636" s="183">
        <f>COUNTIF(Q607:Q634,"L")</f>
        <v>17</v>
      </c>
    </row>
    <row r="637" spans="1:17" ht="15.75" thickBot="1" x14ac:dyDescent="0.25">
      <c r="B637" s="234"/>
      <c r="C637" s="273" t="s">
        <v>13</v>
      </c>
      <c r="D637" s="183">
        <f>COUNTIF(D607:D634,"P")</f>
        <v>10</v>
      </c>
      <c r="I637" s="274" t="s">
        <v>13</v>
      </c>
      <c r="J637" s="183">
        <f>COUNTIF(J607:J634,"P")</f>
        <v>10</v>
      </c>
      <c r="L637" s="227"/>
      <c r="P637" s="274" t="s">
        <v>13</v>
      </c>
      <c r="Q637" s="183">
        <f>COUNTIF(Q607:Q634,"P")</f>
        <v>10</v>
      </c>
    </row>
    <row r="638" spans="1:17" x14ac:dyDescent="0.2">
      <c r="B638" s="234"/>
      <c r="C638" s="273"/>
      <c r="D638" s="277">
        <f>SUM(D636:D637)</f>
        <v>28</v>
      </c>
      <c r="I638" s="274"/>
      <c r="J638" s="277">
        <f>SUM(J636:J637)</f>
        <v>27</v>
      </c>
      <c r="P638" s="274"/>
      <c r="Q638" s="277">
        <f>SUM(Q636:Q637)</f>
        <v>27</v>
      </c>
    </row>
    <row r="639" spans="1:17" x14ac:dyDescent="0.2">
      <c r="A639" s="183" t="s">
        <v>205</v>
      </c>
      <c r="B639" s="234"/>
      <c r="C639" s="235" t="str">
        <f>'Pembimbing Akademik'!$I$5</f>
        <v>Sukarman, S.Pd., M.Eng</v>
      </c>
      <c r="G639" s="183" t="s">
        <v>14</v>
      </c>
      <c r="I639" s="183" t="str">
        <f>'Pembimbing Akademik'!$I$6</f>
        <v xml:space="preserve">	Dr. Dra., Eri Ester Khairas , M.Hum.</v>
      </c>
      <c r="N639" s="183" t="s">
        <v>14</v>
      </c>
      <c r="P639" s="183" t="str">
        <f>'Pembimbing Akademik'!$I$7</f>
        <v>Asyraf Wajih , S.Si., M.Si.</v>
      </c>
    </row>
    <row r="640" spans="1:17" x14ac:dyDescent="0.2">
      <c r="B640" s="234"/>
      <c r="C640" s="413"/>
      <c r="D640" s="227"/>
      <c r="H640" s="431"/>
      <c r="I640" s="431"/>
    </row>
    <row r="641" spans="1:25" ht="18" x14ac:dyDescent="0.25">
      <c r="C641" s="272"/>
      <c r="D641" s="431"/>
      <c r="E641" s="431"/>
      <c r="F641" s="431"/>
      <c r="G641" s="431"/>
      <c r="H641" s="643"/>
      <c r="I641" s="643"/>
    </row>
    <row r="642" spans="1:25" ht="18" x14ac:dyDescent="0.25">
      <c r="A642" s="644" t="s">
        <v>875</v>
      </c>
      <c r="B642" s="643"/>
      <c r="C642" s="645"/>
      <c r="D642" s="643"/>
      <c r="E642" s="643"/>
      <c r="F642" s="643"/>
      <c r="G642" s="643"/>
      <c r="H642" s="643"/>
      <c r="I642" s="643"/>
      <c r="N642" s="182"/>
      <c r="O642" s="182"/>
      <c r="P642" s="182"/>
      <c r="Q642" s="182"/>
      <c r="R642" s="182"/>
      <c r="S642" s="182"/>
      <c r="T642" s="182"/>
      <c r="U642" s="652"/>
      <c r="V642" s="182"/>
      <c r="W642" s="182"/>
      <c r="X642" s="359"/>
      <c r="Y642" s="279"/>
    </row>
    <row r="643" spans="1:25" ht="18.75" x14ac:dyDescent="0.25">
      <c r="A643" s="644" t="str">
        <f>$A$47</f>
        <v>MAHASISWA TINGKAT 2 (DUA) TAHUN MASUK 2021 - SEMESTER GANJIL 2022 / 2023</v>
      </c>
      <c r="B643" s="643"/>
      <c r="C643" s="645"/>
      <c r="D643" s="643"/>
      <c r="E643" s="643"/>
      <c r="F643" s="643"/>
      <c r="G643" s="643"/>
      <c r="H643" s="643"/>
      <c r="I643" s="643"/>
      <c r="N643" s="182"/>
      <c r="O643" s="182"/>
      <c r="P643" s="182"/>
      <c r="Q643" s="182"/>
      <c r="R643" s="182"/>
      <c r="S643" s="182"/>
      <c r="T643" s="182"/>
      <c r="U643" s="652"/>
      <c r="V643" s="653"/>
      <c r="W643" s="654"/>
      <c r="X643" s="655"/>
      <c r="Y643" s="279"/>
    </row>
    <row r="644" spans="1:25" ht="18" x14ac:dyDescent="0.25">
      <c r="A644" s="644" t="s">
        <v>9</v>
      </c>
      <c r="B644" s="643"/>
      <c r="C644" s="645"/>
      <c r="D644" s="643"/>
      <c r="E644" s="643"/>
      <c r="F644" s="643"/>
      <c r="G644" s="643"/>
      <c r="K644" s="186"/>
      <c r="N644" s="182"/>
      <c r="O644" s="182"/>
      <c r="P644" s="182"/>
      <c r="Q644" s="182"/>
      <c r="R644" s="182"/>
      <c r="S644" s="182"/>
      <c r="T644" s="182"/>
      <c r="U644" s="652"/>
      <c r="V644" s="182"/>
      <c r="W644" s="182"/>
      <c r="X644" s="359"/>
      <c r="Y644" s="279"/>
    </row>
    <row r="645" spans="1:25" ht="15.75" x14ac:dyDescent="0.25">
      <c r="H645" s="186"/>
      <c r="I645" s="186"/>
      <c r="J645" s="186"/>
      <c r="K645" s="193"/>
      <c r="L645" s="186"/>
      <c r="N645" s="185"/>
      <c r="O645" s="185"/>
      <c r="P645" s="185"/>
      <c r="Q645" s="185"/>
      <c r="R645" s="185"/>
      <c r="S645" s="185"/>
      <c r="T645" s="185"/>
      <c r="U645" s="359"/>
      <c r="V645" s="185"/>
      <c r="W645" s="185"/>
      <c r="X645" s="359"/>
      <c r="Y645" s="279"/>
    </row>
    <row r="646" spans="1:25" ht="16.5" thickBot="1" x14ac:dyDescent="0.3">
      <c r="A646" s="186" t="str">
        <f>CONCATENATE("KELAS/ SEMESTER : II TKG 1/ ",'Pembimbing Akademik'!D38)</f>
        <v>KELAS/ SEMESTER : II TKG 1/ 3</v>
      </c>
      <c r="B646" s="186"/>
      <c r="C646" s="187"/>
      <c r="D646" s="186"/>
      <c r="E646" s="186"/>
      <c r="F646" s="186"/>
      <c r="G646" s="186" t="str">
        <f>CONCATENATE("KELAS/ SEMESTER : II TKG 2/ ",'Pembimbing Akademik'!D38)</f>
        <v>KELAS/ SEMESTER : II TKG 2/ 3</v>
      </c>
      <c r="H646" s="186"/>
      <c r="I646" s="187"/>
      <c r="J646" s="193"/>
      <c r="K646" s="193"/>
      <c r="L646" s="193"/>
      <c r="M646" s="186"/>
      <c r="N646" s="186" t="str">
        <f>CONCATENATE("KELAS/ SEMESTER : II TKG 3/ ",'Pembimbing Akademik'!D38)</f>
        <v>KELAS/ SEMESTER : II TKG 3/ 3</v>
      </c>
      <c r="O646" s="186"/>
      <c r="P646" s="187"/>
      <c r="Q646" s="193"/>
      <c r="R646" s="525"/>
      <c r="S646" s="525"/>
      <c r="T646" s="185"/>
      <c r="U646" s="525"/>
      <c r="V646" s="525"/>
      <c r="W646" s="525"/>
      <c r="X646" s="525"/>
      <c r="Y646" s="279"/>
    </row>
    <row r="647" spans="1:25" ht="16.5" thickBot="1" x14ac:dyDescent="0.3">
      <c r="A647" s="189" t="s">
        <v>10</v>
      </c>
      <c r="B647" s="190" t="s">
        <v>2</v>
      </c>
      <c r="C647" s="190" t="s">
        <v>3</v>
      </c>
      <c r="D647" s="191" t="s">
        <v>11</v>
      </c>
      <c r="E647" s="186"/>
      <c r="F647" s="186"/>
      <c r="G647" s="656" t="s">
        <v>10</v>
      </c>
      <c r="H647" s="657" t="s">
        <v>2</v>
      </c>
      <c r="I647" s="657" t="s">
        <v>3</v>
      </c>
      <c r="J647" s="658" t="s">
        <v>11</v>
      </c>
      <c r="K647" s="659"/>
      <c r="L647" s="193"/>
      <c r="M647" s="186"/>
      <c r="N647" s="646" t="s">
        <v>10</v>
      </c>
      <c r="O647" s="647" t="s">
        <v>2</v>
      </c>
      <c r="P647" s="647" t="s">
        <v>3</v>
      </c>
      <c r="Q647" s="506" t="s">
        <v>11</v>
      </c>
      <c r="R647" s="242"/>
      <c r="S647" s="242"/>
      <c r="T647" s="185"/>
      <c r="U647" s="242"/>
      <c r="V647" s="660"/>
      <c r="W647" s="660"/>
      <c r="X647" s="660"/>
      <c r="Y647" s="279"/>
    </row>
    <row r="648" spans="1:25" ht="18.75" x14ac:dyDescent="0.3">
      <c r="A648" s="238"/>
      <c r="B648" s="661"/>
      <c r="C648" s="662"/>
      <c r="D648" s="663"/>
      <c r="E648" s="186"/>
      <c r="F648" s="186"/>
      <c r="G648" s="664"/>
      <c r="H648" s="648"/>
      <c r="I648" s="649"/>
      <c r="J648" s="650"/>
      <c r="K648" s="659"/>
      <c r="M648" s="186"/>
      <c r="N648" s="507"/>
      <c r="O648" s="648"/>
      <c r="P648" s="649"/>
      <c r="Q648" s="650"/>
      <c r="R648" s="242"/>
      <c r="S648" s="242"/>
      <c r="T648" s="185"/>
      <c r="U648" s="359"/>
      <c r="V648" s="655"/>
      <c r="W648" s="665"/>
      <c r="X648" s="655"/>
      <c r="Y648" s="279"/>
    </row>
    <row r="649" spans="1:25" ht="18.75" x14ac:dyDescent="0.3">
      <c r="A649" s="285">
        <v>1</v>
      </c>
      <c r="B649" s="68">
        <v>2101421032</v>
      </c>
      <c r="C649" s="79" t="s">
        <v>1055</v>
      </c>
      <c r="D649" s="70" t="s">
        <v>6</v>
      </c>
      <c r="E649" s="666"/>
      <c r="G649" s="285">
        <v>1</v>
      </c>
      <c r="H649" s="72">
        <v>2101421046</v>
      </c>
      <c r="I649" s="73" t="s">
        <v>1079</v>
      </c>
      <c r="J649" s="74" t="s">
        <v>5</v>
      </c>
      <c r="K649" s="667"/>
      <c r="N649" s="651">
        <v>1</v>
      </c>
      <c r="O649" s="72">
        <v>2101421049</v>
      </c>
      <c r="P649" s="73" t="s">
        <v>1102</v>
      </c>
      <c r="Q649" s="74" t="s">
        <v>5</v>
      </c>
      <c r="R649" s="210"/>
      <c r="S649" s="210"/>
      <c r="T649" s="185"/>
      <c r="U649" s="359"/>
      <c r="V649" s="653"/>
      <c r="W649" s="668"/>
      <c r="X649" s="655"/>
      <c r="Y649" s="279"/>
    </row>
    <row r="650" spans="1:25" ht="18.75" x14ac:dyDescent="0.3">
      <c r="A650" s="285">
        <v>2</v>
      </c>
      <c r="B650" s="68">
        <v>2101421030</v>
      </c>
      <c r="C650" s="79" t="s">
        <v>1056</v>
      </c>
      <c r="D650" s="70" t="s">
        <v>5</v>
      </c>
      <c r="E650" s="666"/>
      <c r="G650" s="285">
        <v>2</v>
      </c>
      <c r="H650" s="72">
        <v>2101421061</v>
      </c>
      <c r="I650" s="73" t="s">
        <v>1080</v>
      </c>
      <c r="J650" s="74" t="s">
        <v>5</v>
      </c>
      <c r="K650" s="659"/>
      <c r="N650" s="545">
        <v>2</v>
      </c>
      <c r="O650" s="72">
        <v>2101421068</v>
      </c>
      <c r="P650" s="73" t="s">
        <v>1103</v>
      </c>
      <c r="Q650" s="74" t="s">
        <v>6</v>
      </c>
      <c r="R650" s="210"/>
      <c r="S650" s="210"/>
      <c r="T650" s="185"/>
      <c r="U650" s="359"/>
      <c r="V650" s="359"/>
      <c r="W650" s="668"/>
      <c r="X650" s="655"/>
      <c r="Y650" s="279"/>
    </row>
    <row r="651" spans="1:25" ht="18.75" x14ac:dyDescent="0.3">
      <c r="A651" s="285">
        <v>3</v>
      </c>
      <c r="B651" s="68">
        <v>2101421009</v>
      </c>
      <c r="C651" s="79" t="s">
        <v>1057</v>
      </c>
      <c r="D651" s="70" t="s">
        <v>5</v>
      </c>
      <c r="E651" s="666"/>
      <c r="G651" s="285">
        <v>3</v>
      </c>
      <c r="H651" s="75">
        <v>2001421022</v>
      </c>
      <c r="I651" s="105" t="s">
        <v>1541</v>
      </c>
      <c r="J651" s="77" t="s">
        <v>6</v>
      </c>
      <c r="K651" s="659"/>
      <c r="N651" s="651">
        <v>3</v>
      </c>
      <c r="O651" s="72">
        <v>2101421062</v>
      </c>
      <c r="P651" s="73" t="s">
        <v>1104</v>
      </c>
      <c r="Q651" s="74" t="s">
        <v>6</v>
      </c>
      <c r="R651" s="210"/>
      <c r="S651" s="210"/>
      <c r="T651" s="185"/>
      <c r="U651" s="525"/>
      <c r="V651" s="359"/>
      <c r="W651" s="668"/>
      <c r="X651" s="655"/>
      <c r="Y651" s="279"/>
    </row>
    <row r="652" spans="1:25" ht="18.75" x14ac:dyDescent="0.3">
      <c r="A652" s="285">
        <v>4</v>
      </c>
      <c r="B652" s="68">
        <v>2101421043</v>
      </c>
      <c r="C652" s="79" t="s">
        <v>1058</v>
      </c>
      <c r="D652" s="70" t="s">
        <v>6</v>
      </c>
      <c r="E652" s="666"/>
      <c r="G652" s="285">
        <v>4</v>
      </c>
      <c r="H652" s="72">
        <v>2101421025</v>
      </c>
      <c r="I652" s="73" t="s">
        <v>1081</v>
      </c>
      <c r="J652" s="74" t="s">
        <v>5</v>
      </c>
      <c r="K652" s="659"/>
      <c r="N652" s="545">
        <v>4</v>
      </c>
      <c r="O652" s="72">
        <v>2101421020</v>
      </c>
      <c r="P652" s="73" t="s">
        <v>1105</v>
      </c>
      <c r="Q652" s="74" t="s">
        <v>5</v>
      </c>
      <c r="R652" s="210"/>
      <c r="S652" s="210"/>
      <c r="T652" s="185"/>
      <c r="U652" s="359"/>
      <c r="V652" s="319"/>
      <c r="W652" s="668"/>
      <c r="X652" s="655"/>
      <c r="Y652" s="279"/>
    </row>
    <row r="653" spans="1:25" ht="18.75" x14ac:dyDescent="0.3">
      <c r="A653" s="285">
        <v>5</v>
      </c>
      <c r="B653" s="68">
        <v>2101421071</v>
      </c>
      <c r="C653" s="79" t="s">
        <v>1059</v>
      </c>
      <c r="D653" s="70" t="s">
        <v>5</v>
      </c>
      <c r="E653" s="666"/>
      <c r="G653" s="285">
        <v>5</v>
      </c>
      <c r="H653" s="72">
        <v>2101421041</v>
      </c>
      <c r="I653" s="73" t="s">
        <v>1082</v>
      </c>
      <c r="J653" s="74" t="s">
        <v>5</v>
      </c>
      <c r="K653" s="659"/>
      <c r="N653" s="651">
        <v>5</v>
      </c>
      <c r="O653" s="72">
        <v>2101421035</v>
      </c>
      <c r="P653" s="73" t="s">
        <v>1106</v>
      </c>
      <c r="Q653" s="74" t="s">
        <v>6</v>
      </c>
      <c r="R653" s="210"/>
      <c r="S653" s="210"/>
      <c r="T653" s="185"/>
      <c r="U653" s="359"/>
      <c r="V653" s="319"/>
      <c r="W653" s="668"/>
      <c r="X653" s="655"/>
      <c r="Y653" s="279"/>
    </row>
    <row r="654" spans="1:25" ht="18.75" x14ac:dyDescent="0.3">
      <c r="A654" s="285">
        <v>6</v>
      </c>
      <c r="B654" s="68">
        <v>2101421048</v>
      </c>
      <c r="C654" s="79" t="s">
        <v>1060</v>
      </c>
      <c r="D654" s="70" t="s">
        <v>5</v>
      </c>
      <c r="E654" s="666"/>
      <c r="G654" s="285">
        <v>6</v>
      </c>
      <c r="H654" s="72">
        <v>2101421014</v>
      </c>
      <c r="I654" s="73" t="s">
        <v>1083</v>
      </c>
      <c r="J654" s="74" t="s">
        <v>6</v>
      </c>
      <c r="K654" s="659"/>
      <c r="N654" s="545">
        <v>6</v>
      </c>
      <c r="O654" s="72">
        <v>2101421008</v>
      </c>
      <c r="P654" s="73" t="s">
        <v>1107</v>
      </c>
      <c r="Q654" s="74" t="s">
        <v>6</v>
      </c>
      <c r="R654" s="210"/>
      <c r="S654" s="210"/>
      <c r="T654" s="185"/>
      <c r="U654" s="359"/>
      <c r="V654" s="359"/>
      <c r="W654" s="671"/>
      <c r="X654" s="672"/>
      <c r="Y654" s="279"/>
    </row>
    <row r="655" spans="1:25" ht="18.75" x14ac:dyDescent="0.3">
      <c r="A655" s="285">
        <v>7</v>
      </c>
      <c r="B655" s="68">
        <v>2101421059</v>
      </c>
      <c r="C655" s="79" t="s">
        <v>1061</v>
      </c>
      <c r="D655" s="70" t="s">
        <v>5</v>
      </c>
      <c r="E655" s="666"/>
      <c r="G655" s="285">
        <v>7</v>
      </c>
      <c r="H655" s="72">
        <v>2101421050</v>
      </c>
      <c r="I655" s="73" t="s">
        <v>1084</v>
      </c>
      <c r="J655" s="74" t="s">
        <v>5</v>
      </c>
      <c r="K655" s="659"/>
      <c r="N655" s="651">
        <v>7</v>
      </c>
      <c r="O655" s="72">
        <v>2101421052</v>
      </c>
      <c r="P655" s="73" t="s">
        <v>881</v>
      </c>
      <c r="Q655" s="74" t="s">
        <v>5</v>
      </c>
      <c r="R655" s="210"/>
      <c r="S655" s="210"/>
      <c r="T655" s="185"/>
      <c r="U655" s="359"/>
      <c r="V655" s="319"/>
      <c r="W655" s="668"/>
      <c r="X655" s="655"/>
      <c r="Y655" s="279"/>
    </row>
    <row r="656" spans="1:25" ht="18.75" x14ac:dyDescent="0.3">
      <c r="A656" s="285">
        <v>8</v>
      </c>
      <c r="B656" s="68">
        <v>2101421042</v>
      </c>
      <c r="C656" s="79" t="s">
        <v>1062</v>
      </c>
      <c r="D656" s="70" t="s">
        <v>5</v>
      </c>
      <c r="E656" s="666"/>
      <c r="G656" s="285">
        <v>8</v>
      </c>
      <c r="H656" s="72">
        <v>2101421070</v>
      </c>
      <c r="I656" s="73" t="s">
        <v>1085</v>
      </c>
      <c r="J656" s="74" t="s">
        <v>5</v>
      </c>
      <c r="K656" s="659"/>
      <c r="N656" s="545">
        <v>8</v>
      </c>
      <c r="O656" s="72">
        <v>2101421047</v>
      </c>
      <c r="P656" s="73" t="s">
        <v>1108</v>
      </c>
      <c r="Q656" s="111" t="s">
        <v>6</v>
      </c>
      <c r="R656" s="210"/>
      <c r="S656" s="210"/>
      <c r="T656" s="185"/>
      <c r="U656" s="359"/>
      <c r="V656" s="672"/>
      <c r="W656" s="668"/>
      <c r="X656" s="655"/>
      <c r="Y656" s="279"/>
    </row>
    <row r="657" spans="1:25" ht="18.75" x14ac:dyDescent="0.3">
      <c r="A657" s="285">
        <v>9</v>
      </c>
      <c r="B657" s="68">
        <v>2101421026</v>
      </c>
      <c r="C657" s="79" t="s">
        <v>1063</v>
      </c>
      <c r="D657" s="70" t="s">
        <v>5</v>
      </c>
      <c r="E657" s="666"/>
      <c r="G657" s="285">
        <v>9</v>
      </c>
      <c r="H657" s="72">
        <v>2101421003</v>
      </c>
      <c r="I657" s="73" t="s">
        <v>1086</v>
      </c>
      <c r="J657" s="111" t="s">
        <v>6</v>
      </c>
      <c r="K657" s="659"/>
      <c r="N657" s="651">
        <v>9</v>
      </c>
      <c r="O657" s="72">
        <v>2101421017</v>
      </c>
      <c r="P657" s="73" t="s">
        <v>1110</v>
      </c>
      <c r="Q657" s="74" t="s">
        <v>6</v>
      </c>
      <c r="R657" s="210"/>
      <c r="S657" s="210"/>
      <c r="T657" s="185"/>
      <c r="U657" s="359"/>
      <c r="V657" s="319"/>
      <c r="W657" s="591"/>
      <c r="X657" s="359"/>
    </row>
    <row r="658" spans="1:25" ht="18.75" x14ac:dyDescent="0.3">
      <c r="A658" s="285">
        <v>10</v>
      </c>
      <c r="B658" s="68">
        <v>2101421002</v>
      </c>
      <c r="C658" s="79" t="s">
        <v>1064</v>
      </c>
      <c r="D658" s="70" t="s">
        <v>6</v>
      </c>
      <c r="E658" s="666"/>
      <c r="G658" s="285">
        <v>10</v>
      </c>
      <c r="H658" s="72">
        <v>2101421069</v>
      </c>
      <c r="I658" s="73" t="s">
        <v>1087</v>
      </c>
      <c r="J658" s="74" t="s">
        <v>6</v>
      </c>
      <c r="K658" s="659"/>
      <c r="N658" s="545">
        <v>10</v>
      </c>
      <c r="O658" s="72">
        <v>2101421067</v>
      </c>
      <c r="P658" s="73" t="s">
        <v>1111</v>
      </c>
      <c r="Q658" s="74" t="s">
        <v>5</v>
      </c>
      <c r="R658" s="210"/>
      <c r="S658" s="210"/>
      <c r="T658" s="185"/>
      <c r="U658" s="359"/>
      <c r="V658" s="359"/>
      <c r="W658" s="668"/>
      <c r="X658" s="655"/>
      <c r="Y658" s="279"/>
    </row>
    <row r="659" spans="1:25" ht="18.75" x14ac:dyDescent="0.3">
      <c r="A659" s="307">
        <v>11</v>
      </c>
      <c r="B659" s="68">
        <v>2101421063</v>
      </c>
      <c r="C659" s="79" t="s">
        <v>1065</v>
      </c>
      <c r="D659" s="70" t="s">
        <v>6</v>
      </c>
      <c r="E659" s="666"/>
      <c r="G659" s="307">
        <v>11</v>
      </c>
      <c r="H659" s="72">
        <v>2101421022</v>
      </c>
      <c r="I659" s="73" t="s">
        <v>1088</v>
      </c>
      <c r="J659" s="74" t="s">
        <v>5</v>
      </c>
      <c r="K659" s="659"/>
      <c r="N659" s="651">
        <v>11</v>
      </c>
      <c r="O659" s="72">
        <v>2101421029</v>
      </c>
      <c r="P659" s="73" t="s">
        <v>1112</v>
      </c>
      <c r="Q659" s="74" t="s">
        <v>6</v>
      </c>
      <c r="R659" s="210"/>
      <c r="S659" s="210"/>
      <c r="T659" s="185"/>
      <c r="U659" s="359"/>
      <c r="V659" s="672"/>
      <c r="W659" s="671"/>
      <c r="X659" s="672"/>
      <c r="Y659" s="279"/>
    </row>
    <row r="660" spans="1:25" ht="18.75" x14ac:dyDescent="0.3">
      <c r="A660" s="285">
        <v>12</v>
      </c>
      <c r="B660" s="68">
        <v>2101421019</v>
      </c>
      <c r="C660" s="79" t="s">
        <v>1066</v>
      </c>
      <c r="D660" s="70" t="s">
        <v>5</v>
      </c>
      <c r="E660" s="666"/>
      <c r="G660" s="285">
        <v>12</v>
      </c>
      <c r="H660" s="72">
        <v>2101421044</v>
      </c>
      <c r="I660" s="73" t="s">
        <v>1089</v>
      </c>
      <c r="J660" s="74" t="s">
        <v>6</v>
      </c>
      <c r="K660" s="659"/>
      <c r="N660" s="545">
        <v>12</v>
      </c>
      <c r="O660" s="72">
        <v>2101421001</v>
      </c>
      <c r="P660" s="73" t="s">
        <v>1113</v>
      </c>
      <c r="Q660" s="74" t="s">
        <v>5</v>
      </c>
      <c r="R660" s="210"/>
      <c r="S660" s="210"/>
      <c r="T660" s="185"/>
      <c r="U660" s="359"/>
      <c r="V660" s="279"/>
      <c r="W660" s="668"/>
      <c r="X660" s="655"/>
      <c r="Y660" s="279"/>
    </row>
    <row r="661" spans="1:25" ht="18.75" x14ac:dyDescent="0.3">
      <c r="A661" s="285">
        <v>13</v>
      </c>
      <c r="B661" s="68">
        <v>2101421051</v>
      </c>
      <c r="C661" s="79" t="s">
        <v>1067</v>
      </c>
      <c r="D661" s="70" t="s">
        <v>5</v>
      </c>
      <c r="E661" s="666"/>
      <c r="G661" s="285">
        <v>13</v>
      </c>
      <c r="H661" s="72">
        <v>2101421006</v>
      </c>
      <c r="I661" s="73" t="s">
        <v>1090</v>
      </c>
      <c r="J661" s="74" t="s">
        <v>6</v>
      </c>
      <c r="K661" s="659"/>
      <c r="N661" s="651">
        <v>13</v>
      </c>
      <c r="O661" s="72">
        <v>2101421024</v>
      </c>
      <c r="P661" s="73" t="s">
        <v>1114</v>
      </c>
      <c r="Q661" s="74" t="s">
        <v>5</v>
      </c>
      <c r="R661" s="210"/>
      <c r="S661" s="210"/>
      <c r="T661" s="185"/>
      <c r="U661" s="359"/>
      <c r="V661" s="319"/>
      <c r="W661" s="668"/>
      <c r="X661" s="655"/>
      <c r="Y661" s="279"/>
    </row>
    <row r="662" spans="1:25" ht="18.75" x14ac:dyDescent="0.3">
      <c r="A662" s="285">
        <v>14</v>
      </c>
      <c r="B662" s="68">
        <v>2101421065</v>
      </c>
      <c r="C662" s="79" t="s">
        <v>1068</v>
      </c>
      <c r="D662" s="70" t="s">
        <v>5</v>
      </c>
      <c r="E662" s="666"/>
      <c r="G662" s="285">
        <v>14</v>
      </c>
      <c r="H662" s="72">
        <v>2101421027</v>
      </c>
      <c r="I662" s="73" t="s">
        <v>586</v>
      </c>
      <c r="J662" s="74" t="s">
        <v>5</v>
      </c>
      <c r="K662" s="659"/>
      <c r="N662" s="545">
        <v>14</v>
      </c>
      <c r="O662" s="72">
        <v>2101421010</v>
      </c>
      <c r="P662" s="73" t="s">
        <v>1115</v>
      </c>
      <c r="Q662" s="74" t="s">
        <v>5</v>
      </c>
      <c r="R662" s="210"/>
      <c r="S662" s="210"/>
      <c r="T662" s="185"/>
      <c r="U662" s="359"/>
      <c r="V662" s="319"/>
      <c r="W662" s="671"/>
      <c r="X662" s="672"/>
      <c r="Y662" s="279"/>
    </row>
    <row r="663" spans="1:25" ht="18.75" x14ac:dyDescent="0.3">
      <c r="A663" s="285">
        <v>15</v>
      </c>
      <c r="B663" s="68">
        <v>2101421056</v>
      </c>
      <c r="C663" s="79" t="s">
        <v>1069</v>
      </c>
      <c r="D663" s="70" t="s">
        <v>5</v>
      </c>
      <c r="E663" s="666"/>
      <c r="G663" s="285">
        <v>15</v>
      </c>
      <c r="H663" s="72">
        <v>2101421012</v>
      </c>
      <c r="I663" s="73" t="s">
        <v>1091</v>
      </c>
      <c r="J663" s="74" t="s">
        <v>5</v>
      </c>
      <c r="K663" s="673"/>
      <c r="N663" s="651">
        <v>15</v>
      </c>
      <c r="O663" s="72">
        <v>2101421028</v>
      </c>
      <c r="P663" s="73" t="s">
        <v>1116</v>
      </c>
      <c r="Q663" s="74" t="s">
        <v>6</v>
      </c>
      <c r="R663" s="210"/>
      <c r="S663" s="210"/>
      <c r="T663" s="185"/>
      <c r="U663" s="359"/>
      <c r="V663" s="359"/>
      <c r="W663" s="668"/>
      <c r="X663" s="359"/>
      <c r="Y663" s="279"/>
    </row>
    <row r="664" spans="1:25" ht="18.75" x14ac:dyDescent="0.3">
      <c r="A664" s="285">
        <v>16</v>
      </c>
      <c r="B664" s="68">
        <v>2101421023</v>
      </c>
      <c r="C664" s="79" t="s">
        <v>1070</v>
      </c>
      <c r="D664" s="70" t="s">
        <v>6</v>
      </c>
      <c r="E664" s="666"/>
      <c r="G664" s="285">
        <v>16</v>
      </c>
      <c r="H664" s="72">
        <v>2101421064</v>
      </c>
      <c r="I664" s="73" t="s">
        <v>1092</v>
      </c>
      <c r="J664" s="74" t="s">
        <v>6</v>
      </c>
      <c r="K664" s="673"/>
      <c r="N664" s="545">
        <v>16</v>
      </c>
      <c r="O664" s="72">
        <v>2101421031</v>
      </c>
      <c r="P664" s="73" t="s">
        <v>1117</v>
      </c>
      <c r="Q664" s="74" t="s">
        <v>5</v>
      </c>
      <c r="R664" s="210"/>
      <c r="S664" s="210"/>
      <c r="T664" s="185"/>
      <c r="U664" s="672"/>
      <c r="V664" s="319"/>
      <c r="W664" s="671"/>
      <c r="X664" s="672"/>
      <c r="Y664" s="279"/>
    </row>
    <row r="665" spans="1:25" ht="18.75" x14ac:dyDescent="0.3">
      <c r="A665" s="285">
        <v>17</v>
      </c>
      <c r="B665" s="68">
        <v>2101421007</v>
      </c>
      <c r="C665" s="79" t="s">
        <v>1071</v>
      </c>
      <c r="D665" s="70" t="s">
        <v>6</v>
      </c>
      <c r="E665" s="666"/>
      <c r="G665" s="285">
        <v>17</v>
      </c>
      <c r="H665" s="72">
        <v>2101421005</v>
      </c>
      <c r="I665" s="73" t="s">
        <v>1093</v>
      </c>
      <c r="J665" s="74" t="s">
        <v>5</v>
      </c>
      <c r="K665" s="673"/>
      <c r="N665" s="651">
        <v>17</v>
      </c>
      <c r="O665" s="72">
        <v>2101421015</v>
      </c>
      <c r="P665" s="73" t="s">
        <v>1118</v>
      </c>
      <c r="Q665" s="74" t="s">
        <v>5</v>
      </c>
      <c r="R665" s="210"/>
      <c r="S665" s="210"/>
      <c r="T665" s="185"/>
      <c r="U665" s="359"/>
      <c r="V665" s="359"/>
      <c r="W665" s="668"/>
      <c r="X665" s="655"/>
      <c r="Y665" s="279"/>
    </row>
    <row r="666" spans="1:25" ht="18.75" x14ac:dyDescent="0.3">
      <c r="A666" s="285">
        <v>18</v>
      </c>
      <c r="B666" s="68">
        <v>2101421037</v>
      </c>
      <c r="C666" s="79" t="s">
        <v>1072</v>
      </c>
      <c r="D666" s="70" t="s">
        <v>6</v>
      </c>
      <c r="E666" s="666"/>
      <c r="G666" s="285">
        <v>18</v>
      </c>
      <c r="H666" s="72">
        <v>2101421038</v>
      </c>
      <c r="I666" s="73" t="s">
        <v>1094</v>
      </c>
      <c r="J666" s="74" t="s">
        <v>6</v>
      </c>
      <c r="K666" s="659"/>
      <c r="N666" s="545">
        <v>18</v>
      </c>
      <c r="O666" s="72">
        <v>2101421060</v>
      </c>
      <c r="P666" s="73" t="s">
        <v>1119</v>
      </c>
      <c r="Q666" s="74" t="s">
        <v>5</v>
      </c>
      <c r="R666" s="210"/>
      <c r="S666" s="210"/>
      <c r="T666" s="185"/>
      <c r="U666" s="185"/>
      <c r="V666" s="359"/>
      <c r="W666" s="668"/>
      <c r="X666" s="359"/>
      <c r="Y666" s="279"/>
    </row>
    <row r="667" spans="1:25" ht="18.75" x14ac:dyDescent="0.3">
      <c r="A667" s="285">
        <v>19</v>
      </c>
      <c r="B667" s="68">
        <v>2101421053</v>
      </c>
      <c r="C667" s="79" t="s">
        <v>1073</v>
      </c>
      <c r="D667" s="70" t="s">
        <v>6</v>
      </c>
      <c r="E667" s="666"/>
      <c r="G667" s="285">
        <v>19</v>
      </c>
      <c r="H667" s="72">
        <v>2101421021</v>
      </c>
      <c r="I667" s="73" t="s">
        <v>1095</v>
      </c>
      <c r="J667" s="74" t="s">
        <v>6</v>
      </c>
      <c r="K667" s="674"/>
      <c r="N667" s="651">
        <v>19</v>
      </c>
      <c r="O667" s="72">
        <v>2101421004</v>
      </c>
      <c r="P667" s="73" t="s">
        <v>1120</v>
      </c>
      <c r="Q667" s="74" t="s">
        <v>6</v>
      </c>
      <c r="R667" s="210"/>
      <c r="S667" s="210"/>
      <c r="T667" s="185"/>
      <c r="U667" s="185"/>
      <c r="V667" s="319"/>
      <c r="W667" s="591"/>
      <c r="X667" s="359"/>
    </row>
    <row r="668" spans="1:25" ht="18.75" x14ac:dyDescent="0.3">
      <c r="A668" s="285">
        <v>20</v>
      </c>
      <c r="B668" s="68">
        <v>2101421013</v>
      </c>
      <c r="C668" s="79" t="s">
        <v>1074</v>
      </c>
      <c r="D668" s="70" t="s">
        <v>5</v>
      </c>
      <c r="E668" s="666"/>
      <c r="G668" s="285">
        <v>20</v>
      </c>
      <c r="H668" s="72">
        <v>2101421016</v>
      </c>
      <c r="I668" s="73" t="s">
        <v>1096</v>
      </c>
      <c r="J668" s="74" t="s">
        <v>5</v>
      </c>
      <c r="K668" s="675"/>
      <c r="L668" s="184"/>
      <c r="M668" s="184"/>
      <c r="N668" s="545">
        <v>20</v>
      </c>
      <c r="O668" s="72">
        <v>2101421072</v>
      </c>
      <c r="P668" s="73" t="s">
        <v>1121</v>
      </c>
      <c r="Q668" s="74" t="s">
        <v>5</v>
      </c>
      <c r="R668" s="210"/>
      <c r="S668" s="210"/>
      <c r="T668" s="185"/>
      <c r="U668" s="185"/>
      <c r="V668" s="319"/>
      <c r="W668" s="591"/>
      <c r="X668" s="359"/>
    </row>
    <row r="669" spans="1:25" ht="18.75" x14ac:dyDescent="0.3">
      <c r="A669" s="285">
        <v>21</v>
      </c>
      <c r="B669" s="68">
        <v>2101421011</v>
      </c>
      <c r="C669" s="79" t="s">
        <v>1075</v>
      </c>
      <c r="D669" s="70" t="s">
        <v>6</v>
      </c>
      <c r="E669" s="666"/>
      <c r="G669" s="285">
        <v>21</v>
      </c>
      <c r="H669" s="72">
        <v>2101421055</v>
      </c>
      <c r="I669" s="73" t="s">
        <v>1097</v>
      </c>
      <c r="J669" s="74" t="s">
        <v>5</v>
      </c>
      <c r="K669" s="416"/>
      <c r="L669" s="209"/>
      <c r="N669" s="651">
        <v>21</v>
      </c>
      <c r="O669" s="72">
        <v>2101421039</v>
      </c>
      <c r="P669" s="73" t="s">
        <v>1122</v>
      </c>
      <c r="Q669" s="74" t="s">
        <v>6</v>
      </c>
      <c r="R669" s="210"/>
      <c r="S669" s="210"/>
      <c r="T669" s="185"/>
      <c r="U669" s="185"/>
      <c r="V669" s="660"/>
      <c r="W669" s="591"/>
      <c r="X669" s="359"/>
    </row>
    <row r="670" spans="1:25" ht="18.75" x14ac:dyDescent="0.3">
      <c r="A670" s="285">
        <v>22</v>
      </c>
      <c r="B670" s="68">
        <v>2101421018</v>
      </c>
      <c r="C670" s="79" t="s">
        <v>1077</v>
      </c>
      <c r="D670" s="70" t="s">
        <v>6</v>
      </c>
      <c r="E670" s="676"/>
      <c r="G670" s="285">
        <v>22</v>
      </c>
      <c r="H670" s="72">
        <v>2101421058</v>
      </c>
      <c r="I670" s="73" t="s">
        <v>1098</v>
      </c>
      <c r="J670" s="74" t="s">
        <v>5</v>
      </c>
      <c r="K670" s="423"/>
      <c r="L670" s="416"/>
      <c r="N670" s="545">
        <v>22</v>
      </c>
      <c r="O670" s="75">
        <v>2101421057</v>
      </c>
      <c r="P670" s="79" t="s">
        <v>1123</v>
      </c>
      <c r="Q670" s="77" t="s">
        <v>5</v>
      </c>
      <c r="R670" s="210"/>
      <c r="S670" s="210"/>
      <c r="V670" s="319"/>
      <c r="W670" s="668"/>
      <c r="X670" s="359"/>
    </row>
    <row r="671" spans="1:25" ht="18.75" x14ac:dyDescent="0.3">
      <c r="A671" s="285">
        <v>23</v>
      </c>
      <c r="B671" s="68">
        <v>2101421036</v>
      </c>
      <c r="C671" s="105" t="s">
        <v>1078</v>
      </c>
      <c r="D671" s="110" t="s">
        <v>5</v>
      </c>
      <c r="E671" s="677"/>
      <c r="G671" s="285">
        <v>23</v>
      </c>
      <c r="H671" s="72">
        <v>2101421054</v>
      </c>
      <c r="I671" s="73" t="s">
        <v>1099</v>
      </c>
      <c r="J671" s="74" t="s">
        <v>6</v>
      </c>
      <c r="K671" s="416"/>
      <c r="L671" s="423"/>
      <c r="N671" s="651">
        <v>23</v>
      </c>
      <c r="O671" s="72"/>
      <c r="P671" s="73"/>
      <c r="Q671" s="74"/>
      <c r="R671" s="210"/>
      <c r="S671" s="210"/>
      <c r="T671" s="185"/>
      <c r="U671" s="359"/>
      <c r="V671" s="359"/>
      <c r="W671" s="668"/>
      <c r="X671" s="359"/>
    </row>
    <row r="672" spans="1:25" ht="18.75" x14ac:dyDescent="0.3">
      <c r="A672" s="285">
        <v>24</v>
      </c>
      <c r="B672" s="68">
        <v>2101421066</v>
      </c>
      <c r="C672" s="79" t="s">
        <v>1076</v>
      </c>
      <c r="D672" s="70" t="s">
        <v>6</v>
      </c>
      <c r="E672" s="677"/>
      <c r="G672" s="285">
        <v>24</v>
      </c>
      <c r="H672" s="72">
        <v>2101421033</v>
      </c>
      <c r="I672" s="73" t="s">
        <v>1100</v>
      </c>
      <c r="J672" s="74" t="s">
        <v>5</v>
      </c>
      <c r="K672" s="243"/>
      <c r="L672" s="416"/>
      <c r="N672" s="545">
        <v>24</v>
      </c>
      <c r="O672" s="72"/>
      <c r="P672" s="73"/>
      <c r="Q672" s="74"/>
      <c r="R672" s="210"/>
      <c r="S672" s="210"/>
      <c r="T672" s="185"/>
      <c r="U672" s="359"/>
      <c r="V672" s="319"/>
      <c r="W672" s="672"/>
      <c r="X672" s="185"/>
    </row>
    <row r="673" spans="1:25" ht="19.5" thickBot="1" x14ac:dyDescent="0.35">
      <c r="A673" s="267"/>
      <c r="B673" s="926"/>
      <c r="C673" s="927"/>
      <c r="D673" s="928"/>
      <c r="E673" s="678"/>
      <c r="G673" s="267">
        <v>25</v>
      </c>
      <c r="H673" s="916">
        <v>2101421034</v>
      </c>
      <c r="I673" s="994" t="s">
        <v>1101</v>
      </c>
      <c r="J673" s="995" t="s">
        <v>6</v>
      </c>
      <c r="L673" s="243"/>
      <c r="N673" s="267"/>
      <c r="O673" s="926"/>
      <c r="P673" s="940"/>
      <c r="Q673" s="928"/>
      <c r="R673" s="210"/>
      <c r="S673" s="210"/>
      <c r="T673" s="185"/>
      <c r="U673" s="359"/>
      <c r="V673" s="319"/>
      <c r="W673" s="672"/>
      <c r="X673" s="185"/>
    </row>
    <row r="674" spans="1:25" ht="18" x14ac:dyDescent="0.25">
      <c r="A674" s="243"/>
      <c r="B674" s="243"/>
      <c r="C674" s="236"/>
      <c r="D674" s="243"/>
      <c r="G674" s="243"/>
      <c r="N674" s="243"/>
      <c r="R674" s="210"/>
      <c r="S674" s="210"/>
      <c r="T674" s="182"/>
      <c r="U674" s="652"/>
      <c r="V674" s="242"/>
      <c r="W674" s="672"/>
      <c r="X674" s="185"/>
    </row>
    <row r="675" spans="1:25" x14ac:dyDescent="0.2">
      <c r="B675" s="234"/>
      <c r="C675" s="273" t="s">
        <v>8</v>
      </c>
      <c r="D675" s="183">
        <f>COUNTIF(D649:D673,"L")</f>
        <v>13</v>
      </c>
      <c r="I675" s="274" t="s">
        <v>8</v>
      </c>
      <c r="J675" s="183">
        <f>COUNTIF(J649:J673,"L")</f>
        <v>14</v>
      </c>
      <c r="K675" s="227"/>
      <c r="P675" s="274" t="s">
        <v>8</v>
      </c>
      <c r="Q675" s="183">
        <f>COUNTIF(Q649:Q673,"L")</f>
        <v>12</v>
      </c>
      <c r="R675" s="210"/>
      <c r="S675" s="210"/>
      <c r="T675" s="185"/>
      <c r="U675" s="359"/>
      <c r="V675" s="319"/>
      <c r="W675" s="185"/>
      <c r="X675" s="185"/>
    </row>
    <row r="676" spans="1:25" ht="15.75" thickBot="1" x14ac:dyDescent="0.25">
      <c r="B676" s="234"/>
      <c r="C676" s="273" t="s">
        <v>13</v>
      </c>
      <c r="D676" s="183">
        <f>COUNTIF(D649:D673,"P")</f>
        <v>11</v>
      </c>
      <c r="I676" s="274" t="s">
        <v>13</v>
      </c>
      <c r="J676" s="183">
        <f>COUNTIF(J649:J673,"P")</f>
        <v>11</v>
      </c>
      <c r="L676" s="227"/>
      <c r="P676" s="274" t="s">
        <v>13</v>
      </c>
      <c r="Q676" s="183">
        <f>COUNTIF(Q649:Q673,"P")</f>
        <v>10</v>
      </c>
      <c r="R676" s="210"/>
      <c r="S676" s="210"/>
      <c r="T676" s="185"/>
      <c r="U676" s="359"/>
      <c r="V676" s="319"/>
      <c r="W676" s="185"/>
      <c r="X676" s="185"/>
    </row>
    <row r="677" spans="1:25" x14ac:dyDescent="0.2">
      <c r="B677" s="234"/>
      <c r="C677" s="273"/>
      <c r="D677" s="277">
        <f>SUM(D675:D676)</f>
        <v>24</v>
      </c>
      <c r="I677" s="274"/>
      <c r="J677" s="183">
        <f>SUM(J675:J676)</f>
        <v>25</v>
      </c>
      <c r="P677" s="274"/>
      <c r="Q677" s="277">
        <f>SUM(Q675:Q676)</f>
        <v>22</v>
      </c>
      <c r="R677" s="210"/>
      <c r="S677" s="210"/>
      <c r="T677" s="185"/>
      <c r="U677" s="359"/>
      <c r="V677" s="319"/>
      <c r="W677" s="185"/>
      <c r="X677" s="185"/>
    </row>
    <row r="678" spans="1:25" ht="18" x14ac:dyDescent="0.25">
      <c r="A678" s="183" t="s">
        <v>14</v>
      </c>
      <c r="B678" s="234"/>
      <c r="C678" s="235" t="str">
        <f>'Pembimbing Akademik'!I8</f>
        <v>Arliandy Pratama, S.T., M.Eng.</v>
      </c>
      <c r="G678" s="183" t="s">
        <v>14</v>
      </c>
      <c r="I678" s="183" t="str">
        <f>'Pembimbing Akademik'!I9</f>
        <v>Sony Pramusandi, S.T., M.Eng.</v>
      </c>
      <c r="N678" s="183" t="s">
        <v>14</v>
      </c>
      <c r="P678" s="183" t="str">
        <f>'Pembimbing Akademik'!I10</f>
        <v>Kusumo Dradjad S, S.T., M.Si.</v>
      </c>
      <c r="R678" s="210"/>
      <c r="S678" s="210"/>
      <c r="T678" s="185"/>
      <c r="U678" s="242"/>
      <c r="V678" s="652"/>
      <c r="W678" s="185"/>
      <c r="X678" s="185"/>
    </row>
    <row r="679" spans="1:25" ht="18" x14ac:dyDescent="0.25">
      <c r="B679" s="234"/>
      <c r="C679" s="413"/>
      <c r="D679" s="227"/>
      <c r="K679" s="208"/>
      <c r="N679" s="185"/>
      <c r="O679" s="213"/>
      <c r="P679" s="210"/>
      <c r="Q679" s="210"/>
      <c r="R679" s="210"/>
      <c r="S679" s="210"/>
      <c r="T679" s="185"/>
      <c r="U679" s="359"/>
      <c r="V679" s="359"/>
      <c r="W679" s="185"/>
      <c r="X679" s="185"/>
    </row>
    <row r="680" spans="1:25" ht="18" x14ac:dyDescent="0.25">
      <c r="H680" s="643"/>
      <c r="I680" s="643"/>
      <c r="J680" s="208"/>
      <c r="K680" s="208"/>
      <c r="L680" s="208"/>
      <c r="N680" s="227"/>
      <c r="O680" s="213"/>
      <c r="P680" s="210"/>
      <c r="Q680" s="210"/>
      <c r="R680" s="210"/>
      <c r="S680" s="210"/>
      <c r="T680" s="185"/>
      <c r="U680" s="359"/>
      <c r="V680" s="319"/>
    </row>
    <row r="681" spans="1:25" ht="18.75" customHeight="1" x14ac:dyDescent="0.35">
      <c r="A681" s="644" t="s">
        <v>875</v>
      </c>
      <c r="B681" s="643"/>
      <c r="C681" s="645"/>
      <c r="D681" s="643"/>
      <c r="E681" s="643"/>
      <c r="F681" s="643"/>
      <c r="G681" s="643"/>
      <c r="H681" s="643"/>
      <c r="I681" s="643"/>
      <c r="J681" s="208"/>
      <c r="K681" s="208"/>
      <c r="L681" s="208"/>
      <c r="M681" s="679"/>
      <c r="N681" s="680"/>
      <c r="O681" s="681"/>
      <c r="P681" s="670"/>
      <c r="Q681" s="210"/>
      <c r="R681" s="210"/>
      <c r="S681" s="210"/>
      <c r="T681" s="185"/>
      <c r="U681" s="359"/>
      <c r="V681" s="359"/>
      <c r="W681" s="182"/>
      <c r="X681" s="359"/>
      <c r="Y681" s="279"/>
    </row>
    <row r="682" spans="1:25" ht="18.75" customHeight="1" x14ac:dyDescent="0.35">
      <c r="A682" s="644" t="str">
        <f>$A$86</f>
        <v>MAHASISWA TINGKAT 3 (TIGA) TAHUN MASUK 2020 - SEMESTER GANJIL 2022 / 2023</v>
      </c>
      <c r="B682" s="643"/>
      <c r="C682" s="645"/>
      <c r="D682" s="643"/>
      <c r="E682" s="643"/>
      <c r="F682" s="643"/>
      <c r="G682" s="643"/>
      <c r="H682" s="643"/>
      <c r="I682" s="643"/>
      <c r="J682" s="208"/>
      <c r="K682" s="679"/>
      <c r="L682" s="208"/>
      <c r="M682" s="679"/>
      <c r="N682" s="680"/>
      <c r="O682" s="681"/>
      <c r="P682" s="670"/>
      <c r="Q682" s="210"/>
      <c r="R682" s="210"/>
      <c r="S682" s="210"/>
      <c r="T682" s="185"/>
      <c r="U682" s="359"/>
      <c r="V682" s="319"/>
      <c r="W682" s="654"/>
      <c r="X682" s="655"/>
      <c r="Y682" s="279"/>
    </row>
    <row r="683" spans="1:25" ht="18.75" customHeight="1" x14ac:dyDescent="0.35">
      <c r="A683" s="644" t="s">
        <v>9</v>
      </c>
      <c r="B683" s="643"/>
      <c r="C683" s="645"/>
      <c r="D683" s="643"/>
      <c r="E683" s="643"/>
      <c r="F683" s="643"/>
      <c r="G683" s="643"/>
      <c r="H683" s="679"/>
      <c r="I683" s="679"/>
      <c r="J683" s="679"/>
      <c r="K683" s="682"/>
      <c r="L683" s="679"/>
      <c r="M683" s="679"/>
      <c r="N683" s="680"/>
      <c r="O683" s="683"/>
      <c r="P683" s="210"/>
      <c r="Q683" s="210"/>
      <c r="R683" s="210"/>
      <c r="S683" s="210"/>
      <c r="T683" s="185"/>
      <c r="U683" s="359"/>
      <c r="V683" s="652"/>
      <c r="W683" s="182"/>
      <c r="X683" s="359"/>
      <c r="Y683" s="279"/>
    </row>
    <row r="684" spans="1:25" ht="18.75" customHeight="1" x14ac:dyDescent="0.35">
      <c r="A684" s="679"/>
      <c r="B684" s="679"/>
      <c r="C684" s="684"/>
      <c r="D684" s="679"/>
      <c r="E684" s="679"/>
      <c r="F684" s="679"/>
      <c r="G684" s="679"/>
      <c r="H684" s="682"/>
      <c r="I684" s="682"/>
      <c r="J684" s="682"/>
      <c r="K684" s="685"/>
      <c r="L684" s="682"/>
      <c r="M684" s="679"/>
      <c r="N684" s="680"/>
      <c r="O684" s="683"/>
      <c r="P684" s="210"/>
      <c r="Q684" s="210"/>
      <c r="R684" s="210"/>
      <c r="S684" s="210"/>
      <c r="T684" s="185"/>
      <c r="U684" s="672"/>
      <c r="V684" s="359"/>
      <c r="W684" s="185"/>
      <c r="X684" s="359"/>
      <c r="Y684" s="279"/>
    </row>
    <row r="685" spans="1:25" ht="18.75" customHeight="1" thickBot="1" x14ac:dyDescent="0.45">
      <c r="A685" s="682" t="str">
        <f>CONCATENATE("KELAS/ SEMESTER : III TKG 1/ ",'Pembimbing Akademik'!D39)</f>
        <v>KELAS/ SEMESTER : III TKG 1/ 5</v>
      </c>
      <c r="B685" s="682"/>
      <c r="C685" s="682"/>
      <c r="D685" s="682"/>
      <c r="E685" s="205"/>
      <c r="F685" s="205"/>
      <c r="G685" s="682" t="str">
        <f>CONCATENATE("KELAS/ SEMESTER : III TKG 2/ ",'Pembimbing Akademik'!D39)</f>
        <v>KELAS/ SEMESTER : III TKG 2/ 5</v>
      </c>
      <c r="H685" s="682"/>
      <c r="I685" s="682"/>
      <c r="J685" s="685"/>
      <c r="K685" s="686"/>
      <c r="L685" s="685"/>
      <c r="M685" s="687"/>
      <c r="N685" s="688"/>
      <c r="O685" s="683"/>
      <c r="P685" s="210"/>
      <c r="Q685" s="210"/>
      <c r="R685" s="210"/>
      <c r="S685" s="210"/>
      <c r="T685" s="185"/>
      <c r="U685" s="672"/>
      <c r="V685" s="672"/>
      <c r="W685" s="525"/>
      <c r="X685" s="525"/>
      <c r="Y685" s="279"/>
    </row>
    <row r="686" spans="1:25" ht="18.75" customHeight="1" thickBot="1" x14ac:dyDescent="0.45">
      <c r="A686" s="505" t="s">
        <v>10</v>
      </c>
      <c r="B686" s="689" t="s">
        <v>2</v>
      </c>
      <c r="C686" s="690" t="s">
        <v>3</v>
      </c>
      <c r="D686" s="691" t="s">
        <v>11</v>
      </c>
      <c r="E686" s="692"/>
      <c r="F686" s="217"/>
      <c r="G686" s="693" t="s">
        <v>10</v>
      </c>
      <c r="H686" s="689" t="s">
        <v>2</v>
      </c>
      <c r="I686" s="690" t="s">
        <v>3</v>
      </c>
      <c r="J686" s="691" t="s">
        <v>11</v>
      </c>
      <c r="K686" s="209"/>
      <c r="L686" s="686"/>
      <c r="M686" s="687"/>
      <c r="N686" s="694"/>
      <c r="O686" s="683"/>
      <c r="P686" s="210"/>
      <c r="Q686" s="210"/>
      <c r="R686" s="210"/>
      <c r="S686" s="210"/>
      <c r="T686" s="185"/>
      <c r="U686" s="359"/>
      <c r="V686" s="359"/>
      <c r="W686" s="660"/>
      <c r="X686" s="660"/>
      <c r="Y686" s="279"/>
    </row>
    <row r="687" spans="1:25" ht="18.75" customHeight="1" x14ac:dyDescent="0.4">
      <c r="A687" s="695"/>
      <c r="B687" s="696"/>
      <c r="C687" s="696"/>
      <c r="D687" s="697"/>
      <c r="E687" s="692"/>
      <c r="F687" s="217"/>
      <c r="G687" s="698"/>
      <c r="H687" s="438"/>
      <c r="I687" s="699"/>
      <c r="J687" s="440"/>
      <c r="K687" s="209"/>
      <c r="L687" s="209"/>
      <c r="M687" s="687"/>
      <c r="N687" s="694"/>
      <c r="O687" s="681"/>
      <c r="P687" s="670"/>
      <c r="Q687" s="210"/>
      <c r="R687" s="210"/>
      <c r="S687" s="210"/>
      <c r="T687" s="185"/>
      <c r="U687" s="359"/>
      <c r="V687" s="319"/>
      <c r="W687" s="665"/>
      <c r="X687" s="655"/>
      <c r="Y687" s="279"/>
    </row>
    <row r="688" spans="1:25" ht="18.75" customHeight="1" x14ac:dyDescent="0.35">
      <c r="A688" s="285">
        <v>1</v>
      </c>
      <c r="B688" s="68">
        <v>2001421017</v>
      </c>
      <c r="C688" s="79" t="s">
        <v>686</v>
      </c>
      <c r="D688" s="102" t="s">
        <v>5</v>
      </c>
      <c r="E688" s="700"/>
      <c r="G688" s="285">
        <v>1</v>
      </c>
      <c r="H688" s="122">
        <v>2001421018</v>
      </c>
      <c r="I688" s="123" t="s">
        <v>708</v>
      </c>
      <c r="J688" s="114" t="s">
        <v>5</v>
      </c>
      <c r="K688" s="209"/>
      <c r="M688" s="205"/>
      <c r="N688" s="701"/>
      <c r="O688" s="683"/>
      <c r="P688" s="210"/>
      <c r="Q688" s="210"/>
      <c r="R688" s="210"/>
      <c r="S688" s="210"/>
      <c r="T688" s="185"/>
      <c r="U688" s="185"/>
      <c r="V688" s="655"/>
      <c r="W688" s="668"/>
      <c r="X688" s="655"/>
      <c r="Y688" s="279"/>
    </row>
    <row r="689" spans="1:25" ht="18.75" customHeight="1" x14ac:dyDescent="0.35">
      <c r="A689" s="307">
        <v>2</v>
      </c>
      <c r="B689" s="68">
        <v>2001421007</v>
      </c>
      <c r="C689" s="79" t="s">
        <v>687</v>
      </c>
      <c r="D689" s="102" t="s">
        <v>5</v>
      </c>
      <c r="E689" s="700"/>
      <c r="G689" s="285">
        <v>2</v>
      </c>
      <c r="H689" s="122">
        <v>2001421028</v>
      </c>
      <c r="I689" s="123" t="s">
        <v>709</v>
      </c>
      <c r="J689" s="114" t="s">
        <v>5</v>
      </c>
      <c r="K689" s="209"/>
      <c r="M689" s="205"/>
      <c r="N689" s="701"/>
      <c r="O689" s="681"/>
      <c r="P689" s="670"/>
      <c r="Q689" s="210"/>
      <c r="R689" s="210"/>
      <c r="S689" s="210"/>
      <c r="T689" s="185"/>
      <c r="U689" s="359"/>
      <c r="V689" s="319"/>
      <c r="W689" s="668"/>
      <c r="X689" s="655"/>
      <c r="Y689" s="279"/>
    </row>
    <row r="690" spans="1:25" ht="18.75" customHeight="1" x14ac:dyDescent="0.35">
      <c r="A690" s="285">
        <v>3</v>
      </c>
      <c r="B690" s="68">
        <v>2001421035</v>
      </c>
      <c r="C690" s="79" t="s">
        <v>688</v>
      </c>
      <c r="D690" s="102" t="s">
        <v>5</v>
      </c>
      <c r="E690" s="700"/>
      <c r="G690" s="285">
        <v>3</v>
      </c>
      <c r="H690" s="68">
        <v>2001421047</v>
      </c>
      <c r="I690" s="79" t="s">
        <v>710</v>
      </c>
      <c r="J690" s="114" t="s">
        <v>5</v>
      </c>
      <c r="K690" s="209"/>
      <c r="M690" s="205"/>
      <c r="N690" s="701"/>
      <c r="O690" s="681"/>
      <c r="P690" s="670"/>
      <c r="Q690" s="210"/>
      <c r="R690" s="210"/>
      <c r="S690" s="210"/>
      <c r="T690" s="185"/>
      <c r="U690" s="359"/>
      <c r="V690" s="319"/>
      <c r="W690" s="668"/>
      <c r="X690" s="655"/>
      <c r="Y690" s="279"/>
    </row>
    <row r="691" spans="1:25" ht="18.75" customHeight="1" x14ac:dyDescent="0.35">
      <c r="A691" s="307">
        <v>4</v>
      </c>
      <c r="B691" s="112">
        <v>2001421023</v>
      </c>
      <c r="C691" s="113" t="s">
        <v>689</v>
      </c>
      <c r="D691" s="102" t="s">
        <v>5</v>
      </c>
      <c r="E691" s="700"/>
      <c r="G691" s="285">
        <v>4</v>
      </c>
      <c r="H691" s="68">
        <v>2001421049</v>
      </c>
      <c r="I691" s="79" t="s">
        <v>711</v>
      </c>
      <c r="J691" s="102" t="s">
        <v>6</v>
      </c>
      <c r="K691" s="481"/>
      <c r="M691" s="205"/>
      <c r="N691" s="701"/>
      <c r="O691" s="683"/>
      <c r="P691" s="210"/>
      <c r="Q691" s="210"/>
      <c r="R691" s="210"/>
      <c r="S691" s="210"/>
      <c r="T691" s="182"/>
      <c r="U691" s="652"/>
      <c r="V691" s="359"/>
      <c r="W691" s="668"/>
      <c r="X691" s="655"/>
      <c r="Y691" s="279"/>
    </row>
    <row r="692" spans="1:25" ht="18.75" customHeight="1" x14ac:dyDescent="0.35">
      <c r="A692" s="285">
        <v>5</v>
      </c>
      <c r="B692" s="68">
        <v>2001421027</v>
      </c>
      <c r="C692" s="79" t="s">
        <v>690</v>
      </c>
      <c r="D692" s="102" t="s">
        <v>5</v>
      </c>
      <c r="E692" s="700"/>
      <c r="G692" s="285">
        <v>5</v>
      </c>
      <c r="H692" s="115">
        <v>2001421038</v>
      </c>
      <c r="I692" s="116" t="s">
        <v>712</v>
      </c>
      <c r="J692" s="117" t="s">
        <v>5</v>
      </c>
      <c r="K692" s="209"/>
      <c r="M692" s="205"/>
      <c r="N692" s="701"/>
      <c r="O692" s="702"/>
      <c r="P692" s="669"/>
      <c r="Q692" s="210"/>
      <c r="R692" s="210"/>
      <c r="S692" s="210"/>
      <c r="T692" s="185"/>
      <c r="U692" s="359"/>
      <c r="V692" s="359"/>
      <c r="W692" s="668"/>
      <c r="X692" s="655"/>
      <c r="Y692" s="279"/>
    </row>
    <row r="693" spans="1:25" ht="18.75" customHeight="1" x14ac:dyDescent="0.35">
      <c r="A693" s="307">
        <v>6</v>
      </c>
      <c r="B693" s="68">
        <v>2001421010</v>
      </c>
      <c r="C693" s="69" t="s">
        <v>691</v>
      </c>
      <c r="D693" s="110" t="s">
        <v>6</v>
      </c>
      <c r="E693" s="700"/>
      <c r="G693" s="285">
        <v>6</v>
      </c>
      <c r="H693" s="75">
        <v>2001421003</v>
      </c>
      <c r="I693" s="79" t="s">
        <v>713</v>
      </c>
      <c r="J693" s="98" t="s">
        <v>6</v>
      </c>
      <c r="K693" s="481"/>
      <c r="M693" s="205"/>
      <c r="N693" s="701"/>
      <c r="O693" s="683"/>
      <c r="P693" s="210"/>
      <c r="Q693" s="210"/>
      <c r="R693" s="210"/>
      <c r="S693" s="210"/>
      <c r="T693" s="185"/>
      <c r="U693" s="359"/>
      <c r="V693" s="319"/>
      <c r="W693" s="671"/>
      <c r="X693" s="672"/>
      <c r="Y693" s="279"/>
    </row>
    <row r="694" spans="1:25" ht="18.75" customHeight="1" x14ac:dyDescent="0.35">
      <c r="A694" s="285">
        <v>7</v>
      </c>
      <c r="B694" s="68">
        <v>2001421029</v>
      </c>
      <c r="C694" s="79" t="s">
        <v>692</v>
      </c>
      <c r="D694" s="102" t="s">
        <v>5</v>
      </c>
      <c r="E694" s="700"/>
      <c r="G694" s="285">
        <v>7</v>
      </c>
      <c r="H694" s="68">
        <v>2001421051</v>
      </c>
      <c r="I694" s="79" t="s">
        <v>788</v>
      </c>
      <c r="J694" s="102" t="s">
        <v>6</v>
      </c>
      <c r="K694" s="209"/>
      <c r="M694" s="205"/>
      <c r="N694" s="701"/>
      <c r="O694" s="683"/>
      <c r="P694" s="210"/>
      <c r="Q694" s="210"/>
      <c r="R694" s="210"/>
      <c r="S694" s="210"/>
      <c r="T694" s="182"/>
      <c r="U694" s="652"/>
      <c r="V694" s="359"/>
      <c r="W694" s="668"/>
      <c r="X694" s="655"/>
      <c r="Y694" s="279"/>
    </row>
    <row r="695" spans="1:25" ht="18.75" customHeight="1" x14ac:dyDescent="0.3">
      <c r="A695" s="307">
        <v>8</v>
      </c>
      <c r="B695" s="68">
        <v>2001421024</v>
      </c>
      <c r="C695" s="79" t="s">
        <v>693</v>
      </c>
      <c r="D695" s="102" t="s">
        <v>5</v>
      </c>
      <c r="E695" s="700"/>
      <c r="G695" s="285">
        <v>8</v>
      </c>
      <c r="H695" s="75">
        <v>2001421034</v>
      </c>
      <c r="I695" s="79" t="s">
        <v>714</v>
      </c>
      <c r="J695" s="98" t="s">
        <v>6</v>
      </c>
      <c r="K695" s="209"/>
      <c r="M695" s="205"/>
      <c r="N695" s="701"/>
      <c r="O695" s="701"/>
      <c r="P695" s="328"/>
      <c r="Q695" s="338"/>
      <c r="R695" s="338"/>
      <c r="S695" s="338"/>
      <c r="T695" s="185"/>
      <c r="U695" s="359"/>
      <c r="V695" s="703"/>
      <c r="W695" s="668"/>
      <c r="X695" s="655"/>
      <c r="Y695" s="279"/>
    </row>
    <row r="696" spans="1:25" ht="18.75" customHeight="1" x14ac:dyDescent="0.3">
      <c r="A696" s="285">
        <v>9</v>
      </c>
      <c r="B696" s="68">
        <v>2001421044</v>
      </c>
      <c r="C696" s="79" t="s">
        <v>694</v>
      </c>
      <c r="D696" s="102" t="s">
        <v>5</v>
      </c>
      <c r="E696" s="700"/>
      <c r="G696" s="285">
        <v>9</v>
      </c>
      <c r="H696" s="75">
        <v>2001421030</v>
      </c>
      <c r="I696" s="79" t="s">
        <v>715</v>
      </c>
      <c r="J696" s="98" t="s">
        <v>5</v>
      </c>
      <c r="K696" s="481"/>
      <c r="M696" s="205"/>
      <c r="N696" s="701"/>
      <c r="O696" s="701"/>
      <c r="P696" s="328"/>
      <c r="Q696" s="338"/>
      <c r="R696" s="338"/>
      <c r="S696" s="338"/>
      <c r="T696" s="185"/>
      <c r="U696" s="359"/>
      <c r="V696" s="591"/>
      <c r="W696" s="591"/>
      <c r="X696" s="359"/>
    </row>
    <row r="697" spans="1:25" ht="18.75" customHeight="1" x14ac:dyDescent="0.3">
      <c r="A697" s="307">
        <v>10</v>
      </c>
      <c r="B697" s="68">
        <v>2001421005</v>
      </c>
      <c r="C697" s="79" t="s">
        <v>695</v>
      </c>
      <c r="D697" s="102" t="s">
        <v>6</v>
      </c>
      <c r="E697" s="700"/>
      <c r="G697" s="285">
        <v>10</v>
      </c>
      <c r="H697" s="68">
        <v>2001421036</v>
      </c>
      <c r="I697" s="79" t="s">
        <v>717</v>
      </c>
      <c r="J697" s="102" t="s">
        <v>5</v>
      </c>
      <c r="K697" s="209"/>
      <c r="M697" s="205"/>
      <c r="N697" s="701"/>
      <c r="O697" s="701"/>
      <c r="P697" s="333"/>
      <c r="Q697" s="338"/>
      <c r="R697" s="338"/>
      <c r="S697" s="338"/>
      <c r="T697" s="185"/>
      <c r="U697" s="359"/>
      <c r="V697" s="703"/>
      <c r="W697" s="668"/>
      <c r="X697" s="655"/>
      <c r="Y697" s="279"/>
    </row>
    <row r="698" spans="1:25" ht="18.75" customHeight="1" x14ac:dyDescent="0.3">
      <c r="A698" s="285">
        <v>11</v>
      </c>
      <c r="B698" s="68">
        <v>2001421039</v>
      </c>
      <c r="C698" s="79" t="s">
        <v>696</v>
      </c>
      <c r="D698" s="102" t="s">
        <v>6</v>
      </c>
      <c r="E698" s="667"/>
      <c r="G698" s="285">
        <v>11</v>
      </c>
      <c r="H698" s="68">
        <v>2001421043</v>
      </c>
      <c r="I698" s="79" t="s">
        <v>718</v>
      </c>
      <c r="J698" s="102" t="s">
        <v>5</v>
      </c>
      <c r="K698" s="216"/>
      <c r="M698" s="205"/>
      <c r="N698" s="701"/>
      <c r="O698" s="701"/>
      <c r="P698" s="333"/>
      <c r="Q698" s="338"/>
      <c r="R698" s="338"/>
      <c r="S698" s="338"/>
      <c r="T698" s="185"/>
      <c r="U698" s="359"/>
      <c r="V698" s="591"/>
      <c r="W698" s="671"/>
      <c r="X698" s="672"/>
      <c r="Y698" s="279"/>
    </row>
    <row r="699" spans="1:25" ht="18.75" customHeight="1" x14ac:dyDescent="0.3">
      <c r="A699" s="307">
        <v>12</v>
      </c>
      <c r="B699" s="68">
        <v>2001421042</v>
      </c>
      <c r="C699" s="79" t="s">
        <v>697</v>
      </c>
      <c r="D699" s="102" t="s">
        <v>6</v>
      </c>
      <c r="E699" s="700"/>
      <c r="G699" s="285">
        <v>12</v>
      </c>
      <c r="H699" s="115">
        <v>2001421008</v>
      </c>
      <c r="I699" s="116" t="s">
        <v>719</v>
      </c>
      <c r="J699" s="117" t="s">
        <v>5</v>
      </c>
      <c r="K699" s="481"/>
      <c r="M699" s="205"/>
      <c r="N699" s="701"/>
      <c r="O699" s="701"/>
      <c r="P699" s="328"/>
      <c r="Q699" s="338"/>
      <c r="R699" s="338"/>
      <c r="S699" s="338"/>
      <c r="T699" s="185"/>
      <c r="U699" s="359"/>
      <c r="V699" s="703"/>
      <c r="W699" s="668"/>
      <c r="X699" s="655"/>
      <c r="Y699" s="279"/>
    </row>
    <row r="700" spans="1:25" ht="18.75" customHeight="1" x14ac:dyDescent="0.3">
      <c r="A700" s="285">
        <v>13</v>
      </c>
      <c r="B700" s="68">
        <v>2001421046</v>
      </c>
      <c r="C700" s="79" t="s">
        <v>698</v>
      </c>
      <c r="D700" s="102" t="s">
        <v>5</v>
      </c>
      <c r="E700" s="700"/>
      <c r="G700" s="285">
        <v>13</v>
      </c>
      <c r="H700" s="68">
        <v>2001421050</v>
      </c>
      <c r="I700" s="79" t="s">
        <v>773</v>
      </c>
      <c r="J700" s="117" t="s">
        <v>5</v>
      </c>
      <c r="K700" s="481"/>
      <c r="M700" s="205"/>
      <c r="N700" s="701"/>
      <c r="O700" s="701"/>
      <c r="P700" s="333"/>
      <c r="Q700" s="338"/>
      <c r="R700" s="338"/>
      <c r="S700" s="338"/>
      <c r="T700" s="185"/>
      <c r="U700" s="359"/>
      <c r="V700" s="703"/>
      <c r="W700" s="668"/>
      <c r="X700" s="655"/>
      <c r="Y700" s="279"/>
    </row>
    <row r="701" spans="1:25" ht="18.75" customHeight="1" x14ac:dyDescent="0.3">
      <c r="A701" s="307">
        <v>14</v>
      </c>
      <c r="B701" s="68">
        <v>2001421002</v>
      </c>
      <c r="C701" s="79" t="s">
        <v>699</v>
      </c>
      <c r="D701" s="102" t="s">
        <v>6</v>
      </c>
      <c r="E701" s="700"/>
      <c r="G701" s="285">
        <v>14</v>
      </c>
      <c r="H701" s="75">
        <v>2001421045</v>
      </c>
      <c r="I701" s="79" t="s">
        <v>720</v>
      </c>
      <c r="J701" s="117" t="s">
        <v>5</v>
      </c>
      <c r="K701" s="209"/>
      <c r="M701" s="205"/>
      <c r="N701" s="701"/>
      <c r="O701" s="701"/>
      <c r="P701" s="328"/>
      <c r="Q701" s="338"/>
      <c r="R701" s="338"/>
      <c r="S701" s="338"/>
      <c r="T701" s="185"/>
      <c r="U701" s="359"/>
      <c r="V701" s="591"/>
      <c r="W701" s="671"/>
      <c r="X701" s="672"/>
      <c r="Y701" s="279"/>
    </row>
    <row r="702" spans="1:25" ht="18.75" customHeight="1" x14ac:dyDescent="0.3">
      <c r="A702" s="285">
        <v>15</v>
      </c>
      <c r="B702" s="68">
        <v>2001421032</v>
      </c>
      <c r="C702" s="79" t="s">
        <v>700</v>
      </c>
      <c r="D702" s="102" t="s">
        <v>5</v>
      </c>
      <c r="E702" s="700"/>
      <c r="G702" s="285">
        <v>15</v>
      </c>
      <c r="H702" s="75">
        <v>2001421004</v>
      </c>
      <c r="I702" s="79" t="s">
        <v>721</v>
      </c>
      <c r="J702" s="98" t="s">
        <v>5</v>
      </c>
      <c r="K702" s="209"/>
      <c r="M702" s="205"/>
      <c r="N702" s="701"/>
      <c r="O702" s="701"/>
      <c r="P702" s="333"/>
      <c r="Q702" s="338"/>
      <c r="R702" s="338"/>
      <c r="S702" s="338"/>
      <c r="T702" s="185"/>
      <c r="U702" s="359"/>
      <c r="V702" s="703"/>
      <c r="W702" s="668"/>
      <c r="X702" s="359"/>
      <c r="Y702" s="279"/>
    </row>
    <row r="703" spans="1:25" ht="18.75" customHeight="1" x14ac:dyDescent="0.3">
      <c r="A703" s="307">
        <v>16</v>
      </c>
      <c r="B703" s="75">
        <v>2001421001</v>
      </c>
      <c r="C703" s="76" t="s">
        <v>701</v>
      </c>
      <c r="D703" s="98" t="s">
        <v>5</v>
      </c>
      <c r="E703" s="700"/>
      <c r="G703" s="285">
        <v>16</v>
      </c>
      <c r="H703" s="115">
        <v>2001421040</v>
      </c>
      <c r="I703" s="116" t="s">
        <v>722</v>
      </c>
      <c r="J703" s="117" t="s">
        <v>6</v>
      </c>
      <c r="K703" s="481"/>
      <c r="M703" s="205"/>
      <c r="N703" s="701"/>
      <c r="O703" s="701"/>
      <c r="P703" s="328"/>
      <c r="Q703" s="338"/>
      <c r="R703" s="338"/>
      <c r="S703" s="338"/>
      <c r="T703" s="185"/>
      <c r="U703" s="359"/>
      <c r="V703" s="591"/>
      <c r="W703" s="671"/>
      <c r="X703" s="672"/>
      <c r="Y703" s="279"/>
    </row>
    <row r="704" spans="1:25" ht="18.75" customHeight="1" x14ac:dyDescent="0.3">
      <c r="A704" s="285">
        <v>17</v>
      </c>
      <c r="B704" s="75">
        <v>2001421011</v>
      </c>
      <c r="C704" s="76" t="s">
        <v>702</v>
      </c>
      <c r="D704" s="98" t="s">
        <v>5</v>
      </c>
      <c r="E704" s="700"/>
      <c r="G704" s="285">
        <v>17</v>
      </c>
      <c r="H704" s="68">
        <v>2001421026</v>
      </c>
      <c r="I704" s="79" t="s">
        <v>723</v>
      </c>
      <c r="J704" s="102" t="s">
        <v>5</v>
      </c>
      <c r="K704" s="481"/>
      <c r="M704" s="205"/>
      <c r="N704" s="701"/>
      <c r="O704" s="704"/>
      <c r="P704" s="333"/>
      <c r="Q704" s="270"/>
      <c r="R704" s="270"/>
      <c r="S704" s="270"/>
      <c r="T704" s="185"/>
      <c r="U704" s="359"/>
      <c r="V704" s="703"/>
      <c r="W704" s="668"/>
      <c r="X704" s="655"/>
      <c r="Y704" s="279"/>
    </row>
    <row r="705" spans="1:25" ht="18.75" customHeight="1" x14ac:dyDescent="0.3">
      <c r="A705" s="307">
        <v>18</v>
      </c>
      <c r="B705" s="75">
        <v>2001421037</v>
      </c>
      <c r="C705" s="76" t="s">
        <v>703</v>
      </c>
      <c r="D705" s="98" t="s">
        <v>5</v>
      </c>
      <c r="E705" s="700"/>
      <c r="G705" s="285">
        <v>18</v>
      </c>
      <c r="H705" s="75">
        <v>2001421033</v>
      </c>
      <c r="I705" s="79" t="s">
        <v>724</v>
      </c>
      <c r="J705" s="98" t="s">
        <v>5</v>
      </c>
      <c r="K705" s="216"/>
      <c r="L705" s="481"/>
      <c r="M705" s="205"/>
      <c r="N705" s="701"/>
      <c r="O705" s="701"/>
      <c r="P705" s="333"/>
      <c r="Q705" s="338"/>
      <c r="R705" s="338"/>
      <c r="S705" s="338"/>
      <c r="T705" s="185"/>
      <c r="U705" s="359"/>
      <c r="V705" s="703"/>
      <c r="W705" s="668"/>
      <c r="X705" s="359"/>
      <c r="Y705" s="279"/>
    </row>
    <row r="706" spans="1:25" ht="18.75" customHeight="1" x14ac:dyDescent="0.3">
      <c r="A706" s="285">
        <v>19</v>
      </c>
      <c r="B706" s="75">
        <v>2001421048</v>
      </c>
      <c r="C706" s="76" t="s">
        <v>704</v>
      </c>
      <c r="D706" s="98" t="s">
        <v>5</v>
      </c>
      <c r="E706" s="705"/>
      <c r="G706" s="285">
        <v>19</v>
      </c>
      <c r="H706" s="75">
        <v>2001421009</v>
      </c>
      <c r="I706" s="79" t="s">
        <v>725</v>
      </c>
      <c r="J706" s="98" t="s">
        <v>6</v>
      </c>
      <c r="K706" s="209"/>
      <c r="L706" s="216"/>
      <c r="M706" s="205"/>
      <c r="N706" s="701"/>
      <c r="O706" s="701"/>
      <c r="P706" s="328"/>
      <c r="Q706" s="338"/>
      <c r="R706" s="338"/>
      <c r="S706" s="338"/>
      <c r="T706" s="185"/>
      <c r="U706" s="359"/>
      <c r="V706" s="591"/>
      <c r="W706" s="591"/>
      <c r="X706" s="359"/>
    </row>
    <row r="707" spans="1:25" ht="18.75" customHeight="1" x14ac:dyDescent="0.3">
      <c r="A707" s="307">
        <v>20</v>
      </c>
      <c r="B707" s="910">
        <v>2001421041</v>
      </c>
      <c r="C707" s="118" t="s">
        <v>705</v>
      </c>
      <c r="D707" s="78" t="s">
        <v>5</v>
      </c>
      <c r="E707" s="706"/>
      <c r="G707" s="285">
        <v>20</v>
      </c>
      <c r="H707" s="68">
        <v>2001421021</v>
      </c>
      <c r="I707" s="79" t="s">
        <v>726</v>
      </c>
      <c r="J707" s="102" t="s">
        <v>6</v>
      </c>
      <c r="K707" s="209"/>
      <c r="L707" s="209"/>
      <c r="M707" s="205"/>
      <c r="N707" s="701"/>
      <c r="O707" s="701"/>
      <c r="P707" s="328"/>
      <c r="Q707" s="338"/>
      <c r="R707" s="338"/>
      <c r="S707" s="338"/>
      <c r="T707" s="185"/>
      <c r="U707" s="359"/>
      <c r="V707" s="591"/>
      <c r="W707" s="591"/>
      <c r="X707" s="359"/>
    </row>
    <row r="708" spans="1:25" ht="18.75" customHeight="1" x14ac:dyDescent="0.3">
      <c r="A708" s="285">
        <v>21</v>
      </c>
      <c r="B708" s="75">
        <v>2001421031</v>
      </c>
      <c r="C708" s="76" t="s">
        <v>706</v>
      </c>
      <c r="D708" s="98" t="s">
        <v>6</v>
      </c>
      <c r="E708" s="706"/>
      <c r="G708" s="285">
        <v>21</v>
      </c>
      <c r="H708" s="75">
        <v>2001421015</v>
      </c>
      <c r="I708" s="79" t="s">
        <v>727</v>
      </c>
      <c r="J708" s="78" t="s">
        <v>6</v>
      </c>
      <c r="K708" s="209"/>
      <c r="L708" s="209"/>
      <c r="M708" s="205"/>
      <c r="N708" s="701"/>
      <c r="O708" s="701"/>
      <c r="P708" s="356"/>
      <c r="Q708" s="338"/>
      <c r="R708" s="338"/>
      <c r="S708" s="338"/>
      <c r="T708" s="185"/>
      <c r="U708" s="359"/>
      <c r="V708" s="591"/>
      <c r="W708" s="591"/>
      <c r="X708" s="359"/>
    </row>
    <row r="709" spans="1:25" ht="18.75" customHeight="1" x14ac:dyDescent="0.3">
      <c r="A709" s="307">
        <v>22</v>
      </c>
      <c r="B709" s="75">
        <v>2001421020</v>
      </c>
      <c r="C709" s="76" t="s">
        <v>707</v>
      </c>
      <c r="D709" s="98" t="s">
        <v>6</v>
      </c>
      <c r="E709" s="692"/>
      <c r="F709" s="205"/>
      <c r="G709" s="285">
        <v>22</v>
      </c>
      <c r="H709" s="910">
        <v>2001421019</v>
      </c>
      <c r="I709" s="118" t="s">
        <v>728</v>
      </c>
      <c r="J709" s="78" t="s">
        <v>6</v>
      </c>
      <c r="K709" s="209"/>
      <c r="L709" s="209"/>
      <c r="M709" s="205"/>
      <c r="N709" s="701"/>
      <c r="O709" s="701"/>
      <c r="P709" s="356"/>
      <c r="Q709" s="338"/>
      <c r="R709" s="338"/>
      <c r="S709" s="338"/>
      <c r="T709" s="185"/>
      <c r="U709" s="359"/>
      <c r="V709" s="703"/>
      <c r="W709" s="668"/>
      <c r="X709" s="359"/>
    </row>
    <row r="710" spans="1:25" ht="18.75" customHeight="1" x14ac:dyDescent="0.3">
      <c r="A710" s="285"/>
      <c r="B710" s="75"/>
      <c r="C710" s="76"/>
      <c r="D710" s="98"/>
      <c r="E710" s="692"/>
      <c r="F710" s="205"/>
      <c r="G710" s="206"/>
      <c r="H710" s="944"/>
      <c r="I710" s="945"/>
      <c r="J710" s="946"/>
      <c r="K710" s="209"/>
      <c r="L710" s="209"/>
      <c r="M710" s="205"/>
      <c r="N710" s="701"/>
      <c r="O710" s="701"/>
      <c r="P710" s="356"/>
      <c r="Q710" s="338"/>
      <c r="R710" s="338"/>
      <c r="S710" s="338"/>
      <c r="T710" s="185"/>
      <c r="U710" s="359"/>
      <c r="V710" s="703"/>
      <c r="W710" s="668"/>
      <c r="X710" s="359"/>
    </row>
    <row r="711" spans="1:25" ht="18.75" customHeight="1" x14ac:dyDescent="0.35">
      <c r="A711" s="206"/>
      <c r="B711" s="75"/>
      <c r="C711" s="76"/>
      <c r="D711" s="98"/>
      <c r="E711" s="692"/>
      <c r="F711" s="205"/>
      <c r="G711" s="206"/>
      <c r="H711" s="910"/>
      <c r="I711" s="118"/>
      <c r="J711" s="78"/>
      <c r="K711" s="217"/>
      <c r="L711" s="209"/>
      <c r="M711" s="205"/>
      <c r="N711" s="701"/>
      <c r="O711" s="680"/>
      <c r="P711" s="185"/>
      <c r="Q711" s="708"/>
      <c r="R711" s="708"/>
      <c r="S711" s="708"/>
      <c r="T711" s="185"/>
      <c r="U711" s="672"/>
      <c r="V711" s="671"/>
      <c r="W711" s="672"/>
      <c r="X711" s="185"/>
    </row>
    <row r="712" spans="1:25" ht="18.75" customHeight="1" thickBot="1" x14ac:dyDescent="0.35">
      <c r="A712" s="709"/>
      <c r="B712" s="941"/>
      <c r="C712" s="942"/>
      <c r="D712" s="943"/>
      <c r="E712" s="692"/>
      <c r="F712" s="217"/>
      <c r="G712" s="709"/>
      <c r="H712" s="941"/>
      <c r="I712" s="942"/>
      <c r="J712" s="943"/>
      <c r="K712" s="205"/>
      <c r="L712" s="217"/>
      <c r="M712" s="205"/>
      <c r="N712" s="701"/>
      <c r="O712" s="711"/>
      <c r="P712" s="712"/>
      <c r="Q712" s="708"/>
      <c r="R712" s="708"/>
      <c r="S712" s="708"/>
      <c r="T712" s="185"/>
      <c r="U712" s="672"/>
      <c r="V712" s="713"/>
      <c r="W712" s="672"/>
      <c r="X712" s="185"/>
    </row>
    <row r="713" spans="1:25" ht="18.75" customHeight="1" x14ac:dyDescent="0.3">
      <c r="A713" s="423"/>
      <c r="B713" s="217"/>
      <c r="C713" s="714"/>
      <c r="D713" s="715"/>
      <c r="E713" s="205"/>
      <c r="F713" s="205"/>
      <c r="G713" s="223"/>
      <c r="H713" s="205"/>
      <c r="I713" s="223"/>
      <c r="J713" s="217"/>
      <c r="K713" s="205"/>
      <c r="L713" s="205"/>
      <c r="M713" s="205"/>
      <c r="N713" s="701"/>
      <c r="O713" s="701"/>
      <c r="P713" s="323"/>
      <c r="Q713" s="322"/>
      <c r="R713" s="322"/>
      <c r="S713" s="322"/>
      <c r="T713" s="185"/>
      <c r="U713" s="672"/>
      <c r="V713" s="713"/>
      <c r="W713" s="672"/>
      <c r="X713" s="185"/>
    </row>
    <row r="714" spans="1:25" ht="18.75" customHeight="1" x14ac:dyDescent="0.35">
      <c r="A714" s="217"/>
      <c r="B714" s="217"/>
      <c r="C714" s="714" t="s">
        <v>8</v>
      </c>
      <c r="D714" s="205">
        <f>COUNTIF(D688:D712,"L")</f>
        <v>15</v>
      </c>
      <c r="E714" s="205"/>
      <c r="F714" s="205"/>
      <c r="G714" s="205"/>
      <c r="H714" s="205"/>
      <c r="I714" s="716" t="s">
        <v>8</v>
      </c>
      <c r="J714" s="205">
        <f>COUNTIF(J688:J712,"L")</f>
        <v>13</v>
      </c>
      <c r="K714" s="217"/>
      <c r="L714" s="205"/>
      <c r="M714" s="205"/>
      <c r="N714" s="680"/>
      <c r="O714" s="680"/>
      <c r="P714" s="360"/>
      <c r="Q714" s="185"/>
      <c r="R714" s="185"/>
      <c r="S714" s="185"/>
      <c r="T714" s="185"/>
      <c r="U714" s="185"/>
      <c r="V714" s="185"/>
      <c r="W714" s="185"/>
      <c r="X714" s="185"/>
    </row>
    <row r="715" spans="1:25" ht="18.75" customHeight="1" thickBot="1" x14ac:dyDescent="0.4">
      <c r="A715" s="217"/>
      <c r="B715" s="217"/>
      <c r="C715" s="714" t="s">
        <v>13</v>
      </c>
      <c r="D715" s="205">
        <f>COUNTIF(D688:D712,"P")</f>
        <v>7</v>
      </c>
      <c r="E715" s="205"/>
      <c r="F715" s="205"/>
      <c r="G715" s="205"/>
      <c r="H715" s="205"/>
      <c r="I715" s="716" t="s">
        <v>13</v>
      </c>
      <c r="J715" s="205">
        <f>COUNTIF(J688:J712,"P")</f>
        <v>9</v>
      </c>
      <c r="K715" s="205"/>
      <c r="L715" s="217"/>
      <c r="M715" s="205"/>
      <c r="N715" s="680"/>
      <c r="O715" s="680"/>
      <c r="P715" s="360"/>
      <c r="Q715" s="185"/>
      <c r="R715" s="185"/>
      <c r="S715" s="185"/>
      <c r="T715" s="185"/>
      <c r="U715" s="185"/>
      <c r="V715" s="185"/>
      <c r="W715" s="185"/>
      <c r="X715" s="185"/>
    </row>
    <row r="716" spans="1:25" ht="18.75" customHeight="1" x14ac:dyDescent="0.35">
      <c r="A716" s="217"/>
      <c r="B716" s="217"/>
      <c r="C716" s="217"/>
      <c r="D716" s="717">
        <f>SUM(D714:D715)</f>
        <v>22</v>
      </c>
      <c r="E716" s="205"/>
      <c r="F716" s="205"/>
      <c r="G716" s="205"/>
      <c r="H716" s="205"/>
      <c r="I716" s="205"/>
      <c r="J716" s="717">
        <f>SUM(J714:J715)</f>
        <v>22</v>
      </c>
      <c r="K716" s="205"/>
      <c r="L716" s="205"/>
      <c r="M716" s="205"/>
      <c r="N716" s="680"/>
      <c r="O716" s="680"/>
      <c r="P716" s="360"/>
      <c r="Q716" s="185"/>
      <c r="R716" s="185"/>
      <c r="S716" s="185"/>
      <c r="T716" s="185"/>
      <c r="U716" s="185"/>
      <c r="V716" s="185"/>
      <c r="W716" s="185"/>
      <c r="X716" s="185"/>
    </row>
    <row r="717" spans="1:25" ht="18.75" customHeight="1" x14ac:dyDescent="0.3">
      <c r="A717" s="217" t="s">
        <v>14</v>
      </c>
      <c r="B717" s="217"/>
      <c r="C717" s="217" t="str">
        <f>'Pembimbing Akademik'!I11</f>
        <v>Agung Budi Broto, S.T., M.T.</v>
      </c>
      <c r="D717" s="217"/>
      <c r="E717" s="205"/>
      <c r="F717" s="205"/>
      <c r="G717" s="205" t="s">
        <v>14</v>
      </c>
      <c r="H717" s="205"/>
      <c r="I717" s="205" t="str">
        <f>'Pembimbing Akademik'!I12</f>
        <v>Sidiq Wacono, S.T., M.T.</v>
      </c>
      <c r="J717" s="205"/>
      <c r="L717" s="205"/>
      <c r="M717" s="205"/>
      <c r="N717" s="185"/>
      <c r="O717" s="185"/>
      <c r="P717" s="185"/>
      <c r="Q717" s="185"/>
      <c r="R717" s="185"/>
      <c r="S717" s="185"/>
      <c r="T717" s="185"/>
      <c r="U717" s="185"/>
      <c r="V717" s="185"/>
      <c r="W717" s="185"/>
      <c r="X717" s="185"/>
    </row>
    <row r="718" spans="1:25" ht="18.75" customHeight="1" x14ac:dyDescent="0.35">
      <c r="A718" s="217"/>
      <c r="B718" s="205"/>
      <c r="C718" s="718"/>
      <c r="D718" s="217"/>
      <c r="E718" s="205"/>
      <c r="F718" s="205"/>
      <c r="G718" s="205"/>
      <c r="H718" s="679"/>
      <c r="I718" s="205"/>
      <c r="J718" s="205"/>
      <c r="K718" s="208"/>
      <c r="M718" s="205"/>
      <c r="N718" s="185"/>
      <c r="O718" s="185"/>
      <c r="P718" s="185"/>
      <c r="Q718" s="185"/>
      <c r="R718" s="185"/>
      <c r="S718" s="185"/>
      <c r="T718" s="185"/>
      <c r="U718" s="185"/>
      <c r="V718" s="185"/>
      <c r="W718" s="185"/>
      <c r="X718" s="185"/>
    </row>
    <row r="719" spans="1:25" ht="18.75" customHeight="1" x14ac:dyDescent="0.4">
      <c r="A719" s="719"/>
      <c r="B719" s="720"/>
      <c r="C719" s="721"/>
      <c r="D719" s="679"/>
      <c r="E719" s="679"/>
      <c r="F719" s="679"/>
      <c r="G719" s="679"/>
      <c r="H719" s="643"/>
      <c r="I719" s="679"/>
      <c r="K719" s="208"/>
      <c r="L719" s="208"/>
    </row>
    <row r="720" spans="1:25" ht="18.75" customHeight="1" x14ac:dyDescent="0.35">
      <c r="A720" s="644" t="s">
        <v>875</v>
      </c>
      <c r="B720" s="643"/>
      <c r="C720" s="645"/>
      <c r="D720" s="643"/>
      <c r="E720" s="643"/>
      <c r="F720" s="643"/>
      <c r="G720" s="643"/>
      <c r="H720" s="643"/>
      <c r="I720" s="643"/>
      <c r="J720" s="208"/>
      <c r="K720" s="208"/>
      <c r="L720" s="208"/>
      <c r="M720" s="208"/>
      <c r="N720" s="182"/>
      <c r="O720" s="680"/>
      <c r="P720" s="680"/>
      <c r="Q720" s="182"/>
      <c r="R720" s="182"/>
      <c r="S720" s="182"/>
      <c r="T720" s="182"/>
      <c r="U720" s="652"/>
      <c r="V720" s="182"/>
      <c r="W720" s="182"/>
      <c r="X720" s="359"/>
      <c r="Y720" s="279"/>
    </row>
    <row r="721" spans="1:25" ht="18.75" customHeight="1" x14ac:dyDescent="0.35">
      <c r="A721" s="722" t="str">
        <f>CONCATENATE('Pembimbing Akademik'!B32," ",'Pembimbing Akademik'!D32," ",,"-",," ","SEMESTER"," ",'Pembimbing Akademik'!E29," ",'Pembimbing Akademik'!F29)</f>
        <v>MAHASISWA TINGKAT 4 (EMPAT) TAHUN MASUK 2019 - SEMESTER GANJIL 2022 / 2023</v>
      </c>
      <c r="B721" s="643"/>
      <c r="C721" s="645"/>
      <c r="D721" s="643"/>
      <c r="E721" s="643"/>
      <c r="F721" s="643"/>
      <c r="G721" s="643"/>
      <c r="H721" s="643"/>
      <c r="I721" s="643"/>
      <c r="J721" s="208"/>
      <c r="K721" s="679"/>
      <c r="L721" s="208"/>
      <c r="M721" s="208"/>
      <c r="N721" s="182"/>
      <c r="O721" s="680"/>
      <c r="P721" s="680"/>
      <c r="Q721" s="182"/>
      <c r="R721" s="182"/>
      <c r="S721" s="182"/>
      <c r="T721" s="182"/>
      <c r="U721" s="652"/>
      <c r="V721" s="653"/>
      <c r="W721" s="654"/>
      <c r="X721" s="655"/>
      <c r="Y721" s="279"/>
    </row>
    <row r="722" spans="1:25" ht="18.75" customHeight="1" x14ac:dyDescent="0.35">
      <c r="A722" s="644" t="s">
        <v>9</v>
      </c>
      <c r="B722" s="208"/>
      <c r="C722" s="232"/>
      <c r="D722" s="643"/>
      <c r="E722" s="643"/>
      <c r="F722" s="643"/>
      <c r="G722" s="643"/>
      <c r="H722" s="679"/>
      <c r="I722" s="643"/>
      <c r="J722" s="208"/>
      <c r="K722" s="682"/>
      <c r="L722" s="679"/>
      <c r="M722" s="208"/>
      <c r="N722" s="182"/>
      <c r="O722" s="680"/>
      <c r="P722" s="680"/>
      <c r="Q722" s="182"/>
      <c r="R722" s="182"/>
      <c r="S722" s="182"/>
      <c r="T722" s="182"/>
      <c r="U722" s="652"/>
      <c r="V722" s="182"/>
      <c r="W722" s="182"/>
      <c r="X722" s="359"/>
      <c r="Y722" s="279"/>
    </row>
    <row r="723" spans="1:25" ht="18.75" customHeight="1" x14ac:dyDescent="0.4">
      <c r="A723" s="679"/>
      <c r="B723" s="723"/>
      <c r="C723" s="723"/>
      <c r="D723" s="679"/>
      <c r="E723" s="679"/>
      <c r="F723" s="679"/>
      <c r="G723" s="679"/>
      <c r="H723" s="682"/>
      <c r="I723" s="679"/>
      <c r="J723" s="679"/>
      <c r="K723" s="685"/>
      <c r="L723" s="682"/>
      <c r="M723" s="679"/>
      <c r="N723" s="680"/>
      <c r="O723" s="680"/>
      <c r="P723" s="680"/>
      <c r="Q723" s="185"/>
      <c r="R723" s="185"/>
      <c r="S723" s="185"/>
      <c r="T723" s="185"/>
      <c r="U723" s="359"/>
      <c r="V723" s="185"/>
      <c r="W723" s="185"/>
      <c r="X723" s="359"/>
      <c r="Y723" s="279"/>
    </row>
    <row r="724" spans="1:25" ht="18.75" customHeight="1" thickBot="1" x14ac:dyDescent="0.45">
      <c r="A724" s="682" t="str">
        <f>CONCATENATE("KELAS/ SEMESTER : IV TKG 1/ ",'Pembimbing Akademik'!D40)</f>
        <v>KELAS/ SEMESTER : IV TKG 1/ 7</v>
      </c>
      <c r="B724" s="205"/>
      <c r="C724" s="217"/>
      <c r="D724" s="682"/>
      <c r="E724" s="205"/>
      <c r="F724" s="217"/>
      <c r="G724" s="682" t="str">
        <f>CONCATENATE("KELAS/ SEMESTER : IV TKG 2/ ",'Pembimbing Akademik'!D40)</f>
        <v>KELAS/ SEMESTER : IV TKG 2/ 7</v>
      </c>
      <c r="H724" s="205"/>
      <c r="I724" s="682"/>
      <c r="J724" s="682"/>
      <c r="K724" s="686"/>
      <c r="L724" s="685"/>
      <c r="M724" s="687"/>
      <c r="N724" s="724"/>
      <c r="O724" s="688"/>
      <c r="P724" s="688"/>
      <c r="Q724" s="525"/>
      <c r="R724" s="525"/>
      <c r="S724" s="525"/>
      <c r="T724" s="185"/>
      <c r="U724" s="525"/>
      <c r="V724" s="525"/>
      <c r="W724" s="525"/>
      <c r="X724" s="525"/>
      <c r="Y724" s="279"/>
    </row>
    <row r="725" spans="1:25" ht="18.75" customHeight="1" thickBot="1" x14ac:dyDescent="0.45">
      <c r="A725" s="693" t="s">
        <v>10</v>
      </c>
      <c r="B725" s="690" t="s">
        <v>2</v>
      </c>
      <c r="C725" s="690" t="s">
        <v>3</v>
      </c>
      <c r="D725" s="691" t="s">
        <v>11</v>
      </c>
      <c r="E725" s="692"/>
      <c r="F725" s="217"/>
      <c r="G725" s="693" t="s">
        <v>10</v>
      </c>
      <c r="H725" s="690" t="s">
        <v>2</v>
      </c>
      <c r="I725" s="690" t="s">
        <v>3</v>
      </c>
      <c r="J725" s="691" t="s">
        <v>11</v>
      </c>
      <c r="K725" s="209"/>
      <c r="L725" s="686"/>
      <c r="M725" s="687"/>
      <c r="N725" s="725"/>
      <c r="O725" s="694"/>
      <c r="P725" s="694"/>
      <c r="Q725" s="242"/>
      <c r="R725" s="242"/>
      <c r="S725" s="242"/>
      <c r="T725" s="185"/>
      <c r="U725" s="242"/>
      <c r="V725" s="660"/>
      <c r="W725" s="660"/>
      <c r="X725" s="660"/>
      <c r="Y725" s="279"/>
    </row>
    <row r="726" spans="1:25" ht="18.75" customHeight="1" x14ac:dyDescent="0.4">
      <c r="A726" s="695"/>
      <c r="B726" s="696"/>
      <c r="C726" s="696"/>
      <c r="D726" s="697"/>
      <c r="E726" s="692"/>
      <c r="F726" s="217"/>
      <c r="G726" s="698"/>
      <c r="H726" s="726"/>
      <c r="I726" s="727"/>
      <c r="J726" s="440"/>
      <c r="K726" s="700"/>
      <c r="L726" s="209"/>
      <c r="M726" s="687"/>
      <c r="N726" s="725"/>
      <c r="O726" s="694"/>
      <c r="P726" s="694"/>
      <c r="Q726" s="242"/>
      <c r="R726" s="242"/>
      <c r="S726" s="242"/>
      <c r="T726" s="185"/>
      <c r="U726" s="359"/>
      <c r="V726" s="655"/>
      <c r="W726" s="665"/>
      <c r="X726" s="655"/>
      <c r="Y726" s="279"/>
    </row>
    <row r="727" spans="1:25" ht="18.75" customHeight="1" x14ac:dyDescent="0.4">
      <c r="A727" s="206">
        <v>1</v>
      </c>
      <c r="B727" s="75">
        <v>1901421038</v>
      </c>
      <c r="C727" s="76" t="s">
        <v>551</v>
      </c>
      <c r="D727" s="78" t="s">
        <v>6</v>
      </c>
      <c r="E727" s="205"/>
      <c r="F727" s="227"/>
      <c r="G727" s="962">
        <v>1</v>
      </c>
      <c r="H727" s="75">
        <v>1901421004</v>
      </c>
      <c r="I727" s="79" t="s">
        <v>574</v>
      </c>
      <c r="J727" s="78" t="s">
        <v>5</v>
      </c>
      <c r="K727" s="299"/>
      <c r="M727" s="205"/>
      <c r="N727" s="416"/>
      <c r="O727" s="701"/>
      <c r="P727" s="728"/>
      <c r="Q727" s="338"/>
      <c r="R727" s="338"/>
      <c r="S727" s="338"/>
      <c r="T727" s="185"/>
      <c r="U727" s="359"/>
      <c r="V727" s="703"/>
      <c r="W727" s="668"/>
      <c r="X727" s="655"/>
      <c r="Y727" s="279"/>
    </row>
    <row r="728" spans="1:25" ht="18.75" customHeight="1" x14ac:dyDescent="0.4">
      <c r="A728" s="206">
        <v>2</v>
      </c>
      <c r="B728" s="75">
        <v>1901421023</v>
      </c>
      <c r="C728" s="76" t="s">
        <v>552</v>
      </c>
      <c r="D728" s="78" t="s">
        <v>6</v>
      </c>
      <c r="E728" s="205"/>
      <c r="G728" s="963">
        <v>2</v>
      </c>
      <c r="H728" s="75">
        <v>1901421021</v>
      </c>
      <c r="I728" s="118" t="s">
        <v>575</v>
      </c>
      <c r="J728" s="78" t="s">
        <v>6</v>
      </c>
      <c r="K728" s="299"/>
      <c r="M728" s="205"/>
      <c r="N728" s="416"/>
      <c r="O728" s="701"/>
      <c r="P728" s="728"/>
      <c r="Q728" s="338"/>
      <c r="R728" s="338"/>
      <c r="S728" s="338"/>
      <c r="T728" s="185"/>
      <c r="U728" s="359"/>
      <c r="V728" s="703"/>
      <c r="W728" s="668"/>
      <c r="X728" s="655"/>
      <c r="Y728" s="279"/>
    </row>
    <row r="729" spans="1:25" ht="18.75" customHeight="1" x14ac:dyDescent="0.4">
      <c r="A729" s="206">
        <v>3</v>
      </c>
      <c r="B729" s="75">
        <v>1901421049</v>
      </c>
      <c r="C729" s="76" t="s">
        <v>553</v>
      </c>
      <c r="D729" s="78" t="s">
        <v>5</v>
      </c>
      <c r="E729" s="205"/>
      <c r="G729" s="963">
        <v>3</v>
      </c>
      <c r="H729" s="75">
        <v>1901421019</v>
      </c>
      <c r="I729" s="79" t="s">
        <v>576</v>
      </c>
      <c r="J729" s="78" t="s">
        <v>6</v>
      </c>
      <c r="K729" s="299"/>
      <c r="M729" s="205"/>
      <c r="N729" s="416"/>
      <c r="O729" s="701"/>
      <c r="P729" s="729"/>
      <c r="Q729" s="338"/>
      <c r="R729" s="338"/>
      <c r="S729" s="338"/>
      <c r="T729" s="185"/>
      <c r="U729" s="359"/>
      <c r="V729" s="703"/>
      <c r="W729" s="668"/>
      <c r="X729" s="655"/>
      <c r="Y729" s="279"/>
    </row>
    <row r="730" spans="1:25" ht="18.75" customHeight="1" x14ac:dyDescent="0.4">
      <c r="A730" s="206">
        <v>4</v>
      </c>
      <c r="B730" s="68">
        <v>1901421036</v>
      </c>
      <c r="C730" s="79" t="s">
        <v>554</v>
      </c>
      <c r="D730" s="83" t="s">
        <v>5</v>
      </c>
      <c r="E730" s="205"/>
      <c r="G730" s="962">
        <v>4</v>
      </c>
      <c r="H730" s="75">
        <v>1901421016</v>
      </c>
      <c r="I730" s="79" t="s">
        <v>577</v>
      </c>
      <c r="J730" s="78" t="s">
        <v>6</v>
      </c>
      <c r="K730" s="299"/>
      <c r="M730" s="205"/>
      <c r="N730" s="416"/>
      <c r="O730" s="701"/>
      <c r="P730" s="729"/>
      <c r="Q730" s="338"/>
      <c r="R730" s="338"/>
      <c r="S730" s="338"/>
      <c r="T730" s="185"/>
      <c r="U730" s="359"/>
      <c r="V730" s="703"/>
      <c r="W730" s="668"/>
      <c r="X730" s="655"/>
      <c r="Y730" s="279"/>
    </row>
    <row r="731" spans="1:25" ht="18.75" customHeight="1" x14ac:dyDescent="0.4">
      <c r="A731" s="206">
        <v>5</v>
      </c>
      <c r="B731" s="112">
        <v>1901421009</v>
      </c>
      <c r="C731" s="113" t="s">
        <v>555</v>
      </c>
      <c r="D731" s="83" t="s">
        <v>6</v>
      </c>
      <c r="E731" s="205"/>
      <c r="G731" s="963">
        <v>5</v>
      </c>
      <c r="H731" s="115">
        <v>1901421022</v>
      </c>
      <c r="I731" s="121" t="s">
        <v>578</v>
      </c>
      <c r="J731" s="119" t="s">
        <v>6</v>
      </c>
      <c r="K731" s="730"/>
      <c r="M731" s="205"/>
      <c r="N731" s="416"/>
      <c r="O731" s="701"/>
      <c r="P731" s="728"/>
      <c r="Q731" s="338"/>
      <c r="R731" s="338"/>
      <c r="S731" s="338"/>
      <c r="T731" s="185"/>
      <c r="U731" s="359"/>
      <c r="V731" s="703"/>
      <c r="W731" s="668"/>
      <c r="X731" s="655"/>
      <c r="Y731" s="279"/>
    </row>
    <row r="732" spans="1:25" ht="18.75" customHeight="1" x14ac:dyDescent="0.4">
      <c r="A732" s="206">
        <v>6</v>
      </c>
      <c r="B732" s="68">
        <v>1901421027</v>
      </c>
      <c r="C732" s="79" t="s">
        <v>556</v>
      </c>
      <c r="D732" s="83" t="s">
        <v>5</v>
      </c>
      <c r="E732" s="205"/>
      <c r="G732" s="963">
        <v>6</v>
      </c>
      <c r="H732" s="75">
        <v>1901421014</v>
      </c>
      <c r="I732" s="79" t="s">
        <v>579</v>
      </c>
      <c r="J732" s="78" t="s">
        <v>6</v>
      </c>
      <c r="K732" s="299"/>
      <c r="M732" s="205"/>
      <c r="N732" s="416"/>
      <c r="O732" s="701"/>
      <c r="P732" s="729"/>
      <c r="Q732" s="338"/>
      <c r="R732" s="338"/>
      <c r="S732" s="338"/>
      <c r="T732" s="185"/>
      <c r="U732" s="359"/>
      <c r="V732" s="591"/>
      <c r="W732" s="671"/>
      <c r="X732" s="672"/>
      <c r="Y732" s="279"/>
    </row>
    <row r="733" spans="1:25" ht="18.75" customHeight="1" x14ac:dyDescent="0.4">
      <c r="A733" s="206">
        <v>7</v>
      </c>
      <c r="B733" s="68">
        <v>1901421012</v>
      </c>
      <c r="C733" s="79" t="s">
        <v>557</v>
      </c>
      <c r="D733" s="83" t="s">
        <v>6</v>
      </c>
      <c r="E733" s="205"/>
      <c r="G733" s="962">
        <v>7</v>
      </c>
      <c r="H733" s="115">
        <v>1901421018</v>
      </c>
      <c r="I733" s="116" t="s">
        <v>580</v>
      </c>
      <c r="J733" s="120" t="s">
        <v>5</v>
      </c>
      <c r="K733" s="299"/>
      <c r="M733" s="205"/>
      <c r="N733" s="416"/>
      <c r="O733" s="701"/>
      <c r="P733" s="728"/>
      <c r="Q733" s="338"/>
      <c r="R733" s="338"/>
      <c r="S733" s="338"/>
      <c r="T733" s="185"/>
      <c r="U733" s="359"/>
      <c r="V733" s="703"/>
      <c r="W733" s="668"/>
      <c r="X733" s="655"/>
      <c r="Y733" s="279"/>
    </row>
    <row r="734" spans="1:25" ht="18.75" customHeight="1" x14ac:dyDescent="0.4">
      <c r="A734" s="206">
        <v>8</v>
      </c>
      <c r="B734" s="68">
        <v>1901421034</v>
      </c>
      <c r="C734" s="79" t="s">
        <v>558</v>
      </c>
      <c r="D734" s="83" t="s">
        <v>5</v>
      </c>
      <c r="E734" s="205"/>
      <c r="G734" s="963">
        <v>8</v>
      </c>
      <c r="H734" s="75">
        <v>1901421025</v>
      </c>
      <c r="I734" s="79" t="s">
        <v>581</v>
      </c>
      <c r="J734" s="78" t="s">
        <v>5</v>
      </c>
      <c r="K734" s="299"/>
      <c r="M734" s="205"/>
      <c r="N734" s="416"/>
      <c r="O734" s="701"/>
      <c r="P734" s="728"/>
      <c r="Q734" s="338"/>
      <c r="R734" s="338"/>
      <c r="S734" s="338"/>
      <c r="T734" s="185"/>
      <c r="U734" s="359"/>
      <c r="V734" s="703"/>
      <c r="W734" s="668"/>
      <c r="X734" s="655"/>
      <c r="Y734" s="279"/>
    </row>
    <row r="735" spans="1:25" ht="18.75" customHeight="1" x14ac:dyDescent="0.4">
      <c r="A735" s="206">
        <v>9</v>
      </c>
      <c r="B735" s="68">
        <v>1901421045</v>
      </c>
      <c r="C735" s="79" t="s">
        <v>559</v>
      </c>
      <c r="D735" s="78" t="s">
        <v>6</v>
      </c>
      <c r="E735" s="205" t="s">
        <v>15</v>
      </c>
      <c r="G735" s="963">
        <v>9</v>
      </c>
      <c r="H735" s="112">
        <v>1901421041</v>
      </c>
      <c r="I735" s="113" t="s">
        <v>582</v>
      </c>
      <c r="J735" s="83" t="s">
        <v>6</v>
      </c>
      <c r="K735" s="299"/>
      <c r="M735" s="205"/>
      <c r="N735" s="416"/>
      <c r="O735" s="701"/>
      <c r="P735" s="728"/>
      <c r="Q735" s="338"/>
      <c r="R735" s="338"/>
      <c r="S735" s="338"/>
      <c r="T735" s="185"/>
      <c r="U735" s="359"/>
      <c r="V735" s="591"/>
      <c r="W735" s="591"/>
      <c r="X735" s="359"/>
    </row>
    <row r="736" spans="1:25" ht="18.75" customHeight="1" x14ac:dyDescent="0.4">
      <c r="A736" s="206">
        <v>10</v>
      </c>
      <c r="B736" s="68">
        <v>1901421003</v>
      </c>
      <c r="C736" s="79" t="s">
        <v>560</v>
      </c>
      <c r="D736" s="83" t="s">
        <v>5</v>
      </c>
      <c r="E736" s="205"/>
      <c r="G736" s="962">
        <v>10</v>
      </c>
      <c r="H736" s="75">
        <v>1901421001</v>
      </c>
      <c r="I736" s="79" t="s">
        <v>583</v>
      </c>
      <c r="J736" s="78" t="s">
        <v>6</v>
      </c>
      <c r="K736" s="299"/>
      <c r="M736" s="205"/>
      <c r="N736" s="416"/>
      <c r="O736" s="701"/>
      <c r="P736" s="729"/>
      <c r="Q736" s="338"/>
      <c r="R736" s="338"/>
      <c r="S736" s="338"/>
      <c r="T736" s="185"/>
      <c r="U736" s="359"/>
      <c r="V736" s="703"/>
      <c r="W736" s="668"/>
      <c r="X736" s="655"/>
      <c r="Y736" s="279"/>
    </row>
    <row r="737" spans="1:25" ht="18.75" customHeight="1" x14ac:dyDescent="0.4">
      <c r="A737" s="206">
        <v>11</v>
      </c>
      <c r="B737" s="68">
        <v>1901421037</v>
      </c>
      <c r="C737" s="79" t="s">
        <v>561</v>
      </c>
      <c r="D737" s="83" t="s">
        <v>5</v>
      </c>
      <c r="E737" s="205"/>
      <c r="G737" s="963">
        <v>11</v>
      </c>
      <c r="H737" s="68">
        <v>1901421024</v>
      </c>
      <c r="I737" s="79" t="s">
        <v>584</v>
      </c>
      <c r="J737" s="120" t="s">
        <v>5</v>
      </c>
      <c r="K737" s="299"/>
      <c r="M737" s="205"/>
      <c r="N737" s="416"/>
      <c r="O737" s="701"/>
      <c r="P737" s="729"/>
      <c r="Q737" s="338"/>
      <c r="R737" s="338"/>
      <c r="S737" s="338"/>
      <c r="T737" s="185"/>
      <c r="U737" s="359"/>
      <c r="V737" s="591"/>
      <c r="W737" s="671"/>
      <c r="X737" s="672"/>
      <c r="Y737" s="279"/>
    </row>
    <row r="738" spans="1:25" ht="18.75" customHeight="1" x14ac:dyDescent="0.4">
      <c r="A738" s="206">
        <v>12</v>
      </c>
      <c r="B738" s="68">
        <v>1901421002</v>
      </c>
      <c r="C738" s="79" t="s">
        <v>562</v>
      </c>
      <c r="D738" s="78" t="s">
        <v>6</v>
      </c>
      <c r="E738" s="205"/>
      <c r="G738" s="963">
        <v>12</v>
      </c>
      <c r="H738" s="75">
        <v>1901421028</v>
      </c>
      <c r="I738" s="79" t="s">
        <v>585</v>
      </c>
      <c r="J738" s="78" t="s">
        <v>5</v>
      </c>
      <c r="K738" s="299"/>
      <c r="M738" s="205"/>
      <c r="N738" s="416"/>
      <c r="O738" s="701"/>
      <c r="P738" s="728"/>
      <c r="Q738" s="338"/>
      <c r="R738" s="338"/>
      <c r="S738" s="338"/>
      <c r="T738" s="185"/>
      <c r="U738" s="359"/>
      <c r="V738" s="703"/>
      <c r="W738" s="668"/>
      <c r="X738" s="655"/>
      <c r="Y738" s="279"/>
    </row>
    <row r="739" spans="1:25" ht="18.75" customHeight="1" x14ac:dyDescent="0.4">
      <c r="A739" s="206">
        <v>13</v>
      </c>
      <c r="B739" s="68">
        <v>1901421042</v>
      </c>
      <c r="C739" s="79" t="s">
        <v>563</v>
      </c>
      <c r="D739" s="83" t="s">
        <v>5</v>
      </c>
      <c r="E739" s="205"/>
      <c r="G739" s="962">
        <v>13</v>
      </c>
      <c r="H739" s="68">
        <v>1901421031</v>
      </c>
      <c r="I739" s="79" t="s">
        <v>586</v>
      </c>
      <c r="J739" s="83" t="s">
        <v>5</v>
      </c>
      <c r="K739" s="299"/>
      <c r="M739" s="205"/>
      <c r="N739" s="416"/>
      <c r="O739" s="701"/>
      <c r="P739" s="729"/>
      <c r="Q739" s="338"/>
      <c r="R739" s="338"/>
      <c r="S739" s="338"/>
      <c r="T739" s="185"/>
      <c r="U739" s="359"/>
      <c r="V739" s="703"/>
      <c r="W739" s="668"/>
      <c r="X739" s="655"/>
      <c r="Y739" s="279"/>
    </row>
    <row r="740" spans="1:25" ht="18.75" customHeight="1" x14ac:dyDescent="0.4">
      <c r="A740" s="206">
        <v>14</v>
      </c>
      <c r="B740" s="68">
        <v>1901421026</v>
      </c>
      <c r="C740" s="79" t="s">
        <v>564</v>
      </c>
      <c r="D740" s="83" t="s">
        <v>5</v>
      </c>
      <c r="E740" s="205"/>
      <c r="G740" s="963">
        <v>14</v>
      </c>
      <c r="H740" s="75">
        <v>1901421039</v>
      </c>
      <c r="I740" s="79" t="s">
        <v>587</v>
      </c>
      <c r="J740" s="120" t="s">
        <v>5</v>
      </c>
      <c r="K740" s="299"/>
      <c r="M740" s="205"/>
      <c r="N740" s="416"/>
      <c r="O740" s="701"/>
      <c r="P740" s="728"/>
      <c r="Q740" s="338"/>
      <c r="R740" s="338"/>
      <c r="S740" s="338"/>
      <c r="T740" s="185"/>
      <c r="U740" s="359"/>
      <c r="V740" s="591"/>
      <c r="W740" s="671"/>
      <c r="X740" s="672"/>
      <c r="Y740" s="279"/>
    </row>
    <row r="741" spans="1:25" ht="18.75" customHeight="1" x14ac:dyDescent="0.4">
      <c r="A741" s="206">
        <v>15</v>
      </c>
      <c r="B741" s="68">
        <v>1901421035</v>
      </c>
      <c r="C741" s="79" t="s">
        <v>565</v>
      </c>
      <c r="D741" s="83" t="s">
        <v>6</v>
      </c>
      <c r="E741" s="205"/>
      <c r="G741" s="963">
        <v>15</v>
      </c>
      <c r="H741" s="75">
        <v>1901421007</v>
      </c>
      <c r="I741" s="79" t="s">
        <v>588</v>
      </c>
      <c r="J741" s="120" t="s">
        <v>5</v>
      </c>
      <c r="K741" s="299"/>
      <c r="M741" s="205"/>
      <c r="N741" s="416"/>
      <c r="O741" s="701"/>
      <c r="P741" s="729"/>
      <c r="Q741" s="338"/>
      <c r="R741" s="338"/>
      <c r="S741" s="338"/>
      <c r="T741" s="185"/>
      <c r="U741" s="359"/>
      <c r="V741" s="703"/>
      <c r="W741" s="668"/>
      <c r="X741" s="359"/>
      <c r="Y741" s="279"/>
    </row>
    <row r="742" spans="1:25" ht="18.75" customHeight="1" x14ac:dyDescent="0.4">
      <c r="A742" s="206">
        <v>16</v>
      </c>
      <c r="B742" s="68">
        <v>1901421017</v>
      </c>
      <c r="C742" s="79" t="s">
        <v>566</v>
      </c>
      <c r="D742" s="83" t="s">
        <v>6</v>
      </c>
      <c r="E742" s="205"/>
      <c r="G742" s="962">
        <v>16</v>
      </c>
      <c r="H742" s="75">
        <v>1901421047</v>
      </c>
      <c r="I742" s="79" t="s">
        <v>590</v>
      </c>
      <c r="J742" s="78" t="s">
        <v>6</v>
      </c>
      <c r="K742" s="299"/>
      <c r="M742" s="205"/>
      <c r="N742" s="416"/>
      <c r="O742" s="701"/>
      <c r="P742" s="728"/>
      <c r="Q742" s="338"/>
      <c r="R742" s="338"/>
      <c r="S742" s="338"/>
      <c r="T742" s="185"/>
      <c r="U742" s="359"/>
      <c r="V742" s="591"/>
      <c r="W742" s="671"/>
      <c r="X742" s="672"/>
      <c r="Y742" s="279"/>
    </row>
    <row r="743" spans="1:25" ht="18.75" customHeight="1" x14ac:dyDescent="0.4">
      <c r="A743" s="206">
        <v>17</v>
      </c>
      <c r="B743" s="68">
        <v>1901421033</v>
      </c>
      <c r="C743" s="79" t="s">
        <v>567</v>
      </c>
      <c r="D743" s="83" t="s">
        <v>5</v>
      </c>
      <c r="E743" s="205"/>
      <c r="G743" s="963">
        <v>17</v>
      </c>
      <c r="H743" s="122">
        <v>1901421032</v>
      </c>
      <c r="I743" s="123" t="s">
        <v>591</v>
      </c>
      <c r="J743" s="78" t="s">
        <v>5</v>
      </c>
      <c r="K743" s="299"/>
      <c r="M743" s="205"/>
      <c r="N743" s="416"/>
      <c r="O743" s="704"/>
      <c r="P743" s="729"/>
      <c r="Q743" s="270"/>
      <c r="R743" s="270"/>
      <c r="S743" s="270"/>
      <c r="T743" s="185"/>
      <c r="U743" s="359"/>
      <c r="V743" s="703"/>
      <c r="W743" s="668"/>
      <c r="X743" s="655"/>
      <c r="Y743" s="279"/>
    </row>
    <row r="744" spans="1:25" ht="18.75" customHeight="1" x14ac:dyDescent="0.4">
      <c r="A744" s="206">
        <v>18</v>
      </c>
      <c r="B744" s="68">
        <v>1901421008</v>
      </c>
      <c r="C744" s="79" t="s">
        <v>568</v>
      </c>
      <c r="D744" s="83" t="s">
        <v>5</v>
      </c>
      <c r="E744" s="205"/>
      <c r="G744" s="962">
        <v>18</v>
      </c>
      <c r="H744" s="75">
        <v>1901421030</v>
      </c>
      <c r="I744" s="79" t="s">
        <v>592</v>
      </c>
      <c r="J744" s="120" t="s">
        <v>6</v>
      </c>
      <c r="K744" s="299"/>
      <c r="M744" s="205"/>
      <c r="N744" s="416"/>
      <c r="O744" s="701"/>
      <c r="P744" s="729"/>
      <c r="Q744" s="338"/>
      <c r="R744" s="338"/>
      <c r="S744" s="338"/>
      <c r="T744" s="185"/>
      <c r="U744" s="359"/>
      <c r="V744" s="703"/>
      <c r="W744" s="668"/>
      <c r="X744" s="359"/>
      <c r="Y744" s="279"/>
    </row>
    <row r="745" spans="1:25" ht="18.75" customHeight="1" x14ac:dyDescent="0.4">
      <c r="A745" s="206">
        <v>19</v>
      </c>
      <c r="B745" s="75">
        <v>1901421046</v>
      </c>
      <c r="C745" s="76" t="s">
        <v>569</v>
      </c>
      <c r="D745" s="78" t="s">
        <v>5</v>
      </c>
      <c r="E745" s="205"/>
      <c r="G745" s="963">
        <v>19</v>
      </c>
      <c r="H745" s="112">
        <v>1901421006</v>
      </c>
      <c r="I745" s="113" t="s">
        <v>593</v>
      </c>
      <c r="J745" s="83" t="s">
        <v>6</v>
      </c>
      <c r="K745" s="299"/>
      <c r="M745" s="205"/>
      <c r="N745" s="416"/>
      <c r="O745" s="701"/>
      <c r="P745" s="728"/>
      <c r="Q745" s="338"/>
      <c r="R745" s="338"/>
      <c r="S745" s="338"/>
      <c r="T745" s="185"/>
      <c r="U745" s="359"/>
      <c r="V745" s="591"/>
      <c r="W745" s="591"/>
      <c r="X745" s="359"/>
    </row>
    <row r="746" spans="1:25" ht="18.75" customHeight="1" x14ac:dyDescent="0.4">
      <c r="A746" s="206">
        <v>20</v>
      </c>
      <c r="B746" s="75" t="s">
        <v>1151</v>
      </c>
      <c r="C746" s="76" t="s">
        <v>1150</v>
      </c>
      <c r="D746" s="78" t="s">
        <v>5</v>
      </c>
      <c r="E746" s="205"/>
      <c r="G746" s="962">
        <v>20</v>
      </c>
      <c r="H746" s="112">
        <v>1901421011</v>
      </c>
      <c r="I746" s="113" t="s">
        <v>594</v>
      </c>
      <c r="J746" s="83" t="s">
        <v>6</v>
      </c>
      <c r="K746" s="299"/>
      <c r="M746" s="205"/>
      <c r="N746" s="416"/>
      <c r="O746" s="701"/>
      <c r="P746" s="728"/>
      <c r="Q746" s="338"/>
      <c r="R746" s="338"/>
      <c r="S746" s="338"/>
      <c r="T746" s="185"/>
      <c r="U746" s="359"/>
      <c r="V746" s="591"/>
      <c r="W746" s="591"/>
      <c r="X746" s="359"/>
    </row>
    <row r="747" spans="1:25" ht="18.75" customHeight="1" x14ac:dyDescent="0.35">
      <c r="A747" s="206">
        <v>21</v>
      </c>
      <c r="B747" s="112">
        <v>1901421029</v>
      </c>
      <c r="C747" s="113" t="s">
        <v>570</v>
      </c>
      <c r="D747" s="83" t="s">
        <v>5</v>
      </c>
      <c r="E747" s="205"/>
      <c r="G747" s="206"/>
      <c r="H747" s="112"/>
      <c r="I747" s="113"/>
      <c r="J747" s="83"/>
      <c r="K747" s="299"/>
      <c r="M747" s="205"/>
      <c r="N747" s="416"/>
      <c r="O747" s="701"/>
      <c r="P747" s="731"/>
      <c r="Q747" s="338"/>
      <c r="R747" s="338"/>
      <c r="S747" s="338"/>
      <c r="T747" s="185"/>
      <c r="U747" s="359"/>
      <c r="V747" s="591"/>
      <c r="W747" s="591"/>
      <c r="X747" s="359"/>
    </row>
    <row r="748" spans="1:25" ht="18.75" customHeight="1" x14ac:dyDescent="0.35">
      <c r="A748" s="206">
        <v>22</v>
      </c>
      <c r="B748" s="112">
        <v>1901421015</v>
      </c>
      <c r="C748" s="113" t="s">
        <v>571</v>
      </c>
      <c r="D748" s="83" t="s">
        <v>6</v>
      </c>
      <c r="E748" s="205"/>
      <c r="F748" s="205"/>
      <c r="G748" s="218"/>
      <c r="H748" s="112"/>
      <c r="I748" s="113"/>
      <c r="J748" s="83"/>
      <c r="K748" s="209"/>
      <c r="M748" s="205"/>
      <c r="N748" s="416"/>
      <c r="O748" s="701"/>
      <c r="P748" s="731"/>
      <c r="Q748" s="338"/>
      <c r="R748" s="338"/>
      <c r="S748" s="338"/>
      <c r="T748" s="185"/>
      <c r="U748" s="359"/>
      <c r="V748" s="703"/>
      <c r="W748" s="668"/>
      <c r="X748" s="359"/>
    </row>
    <row r="749" spans="1:25" ht="18.75" customHeight="1" x14ac:dyDescent="0.35">
      <c r="A749" s="206">
        <v>23</v>
      </c>
      <c r="B749" s="947">
        <v>1901421040</v>
      </c>
      <c r="C749" s="948" t="s">
        <v>572</v>
      </c>
      <c r="D749" s="78" t="s">
        <v>6</v>
      </c>
      <c r="E749" s="205"/>
      <c r="F749" s="205"/>
      <c r="G749" s="206"/>
      <c r="H749" s="125"/>
      <c r="I749" s="949"/>
      <c r="J749" s="83"/>
      <c r="K749" s="209"/>
      <c r="L749" s="209"/>
      <c r="M749" s="205"/>
      <c r="N749" s="416"/>
      <c r="O749" s="701"/>
      <c r="P749" s="731"/>
      <c r="Q749" s="338"/>
      <c r="R749" s="338"/>
      <c r="S749" s="338"/>
      <c r="T749" s="185"/>
      <c r="U749" s="359"/>
      <c r="V749" s="703"/>
      <c r="W749" s="668"/>
      <c r="X749" s="359"/>
    </row>
    <row r="750" spans="1:25" ht="18.75" customHeight="1" x14ac:dyDescent="0.35">
      <c r="A750" s="206">
        <v>24</v>
      </c>
      <c r="B750" s="125">
        <v>1901421043</v>
      </c>
      <c r="C750" s="949" t="s">
        <v>573</v>
      </c>
      <c r="D750" s="78" t="s">
        <v>6</v>
      </c>
      <c r="E750" s="692"/>
      <c r="F750" s="205"/>
      <c r="G750" s="206"/>
      <c r="H750" s="947"/>
      <c r="I750" s="948"/>
      <c r="J750" s="78"/>
      <c r="K750" s="217"/>
      <c r="L750" s="209"/>
      <c r="M750" s="205"/>
      <c r="N750" s="416"/>
      <c r="O750" s="701"/>
      <c r="P750" s="731"/>
      <c r="Q750" s="338"/>
      <c r="R750" s="338"/>
      <c r="S750" s="338"/>
      <c r="T750" s="185"/>
      <c r="U750" s="359"/>
      <c r="V750" s="703"/>
      <c r="W750" s="668"/>
      <c r="X750" s="359"/>
    </row>
    <row r="751" spans="1:25" ht="18.75" customHeight="1" x14ac:dyDescent="0.35">
      <c r="A751" s="635"/>
      <c r="B751" s="947"/>
      <c r="C751" s="948"/>
      <c r="D751" s="78"/>
      <c r="E751" s="692"/>
      <c r="F751" s="217"/>
      <c r="G751" s="733"/>
      <c r="H751" s="952"/>
      <c r="I751" s="953"/>
      <c r="J751" s="954"/>
      <c r="K751" s="217"/>
      <c r="L751" s="217"/>
      <c r="M751" s="205"/>
      <c r="N751" s="416"/>
      <c r="O751" s="680"/>
      <c r="P751" s="680"/>
      <c r="Q751" s="708"/>
      <c r="R751" s="708"/>
      <c r="S751" s="708"/>
      <c r="T751" s="185"/>
      <c r="U751" s="672"/>
      <c r="V751" s="671"/>
      <c r="W751" s="672"/>
      <c r="X751" s="185"/>
    </row>
    <row r="752" spans="1:25" ht="18.75" customHeight="1" thickBot="1" x14ac:dyDescent="0.35">
      <c r="A752" s="709"/>
      <c r="B752" s="941"/>
      <c r="C752" s="950"/>
      <c r="D752" s="951"/>
      <c r="E752" s="692"/>
      <c r="F752" s="217"/>
      <c r="G752" s="709"/>
      <c r="H752" s="941"/>
      <c r="I752" s="950"/>
      <c r="J752" s="951"/>
      <c r="K752" s="205"/>
      <c r="L752" s="217"/>
      <c r="M752" s="205"/>
      <c r="N752" s="416"/>
      <c r="O752" s="711"/>
      <c r="P752" s="739"/>
      <c r="Q752" s="708"/>
      <c r="R752" s="708"/>
      <c r="S752" s="708"/>
      <c r="T752" s="185"/>
      <c r="U752" s="672"/>
      <c r="V752" s="713"/>
      <c r="W752" s="672"/>
      <c r="X752" s="185"/>
    </row>
    <row r="753" spans="1:25" ht="18.75" customHeight="1" x14ac:dyDescent="0.35">
      <c r="A753" s="423"/>
      <c r="B753" s="217"/>
      <c r="C753" s="714"/>
      <c r="D753" s="715"/>
      <c r="E753" s="205"/>
      <c r="F753" s="205"/>
      <c r="G753" s="223"/>
      <c r="H753" s="205"/>
      <c r="I753" s="740"/>
      <c r="J753" s="741"/>
      <c r="K753" s="205"/>
      <c r="L753" s="205"/>
      <c r="M753" s="205"/>
      <c r="N753" s="416"/>
      <c r="O753" s="701"/>
      <c r="P753" s="742"/>
      <c r="Q753" s="322"/>
      <c r="R753" s="322"/>
      <c r="S753" s="322"/>
      <c r="T753" s="185"/>
      <c r="U753" s="672"/>
      <c r="V753" s="713"/>
      <c r="W753" s="672"/>
      <c r="X753" s="185"/>
    </row>
    <row r="754" spans="1:25" ht="18.75" customHeight="1" x14ac:dyDescent="0.35">
      <c r="A754" s="217"/>
      <c r="B754" s="217"/>
      <c r="C754" s="714" t="s">
        <v>8</v>
      </c>
      <c r="D754" s="205">
        <f>COUNTIF(D727:D752,"L")</f>
        <v>13</v>
      </c>
      <c r="E754" s="205"/>
      <c r="F754" s="205"/>
      <c r="G754" s="205"/>
      <c r="H754" s="205"/>
      <c r="I754" s="716" t="s">
        <v>8</v>
      </c>
      <c r="J754" s="205">
        <f>COUNTIF(J727:J752,"L")</f>
        <v>9</v>
      </c>
      <c r="K754" s="217"/>
      <c r="L754" s="205"/>
      <c r="M754" s="205"/>
      <c r="N754" s="420"/>
      <c r="O754" s="680"/>
      <c r="P754" s="743"/>
      <c r="Q754" s="185"/>
      <c r="R754" s="185"/>
      <c r="S754" s="185"/>
      <c r="T754" s="185"/>
      <c r="U754" s="185"/>
      <c r="V754" s="185"/>
      <c r="W754" s="185"/>
      <c r="X754" s="185"/>
    </row>
    <row r="755" spans="1:25" ht="18.75" customHeight="1" thickBot="1" x14ac:dyDescent="0.4">
      <c r="A755" s="217"/>
      <c r="B755" s="217"/>
      <c r="C755" s="714" t="s">
        <v>13</v>
      </c>
      <c r="D755" s="205">
        <f>COUNTIF(D727:D752,"P")</f>
        <v>11</v>
      </c>
      <c r="E755" s="205"/>
      <c r="F755" s="205"/>
      <c r="G755" s="205"/>
      <c r="H755" s="205"/>
      <c r="I755" s="716" t="s">
        <v>13</v>
      </c>
      <c r="J755" s="205">
        <f>COUNTIF(J727:J752,"P")</f>
        <v>11</v>
      </c>
      <c r="K755" s="205"/>
      <c r="L755" s="217"/>
      <c r="M755" s="205"/>
      <c r="N755" s="420"/>
      <c r="O755" s="680"/>
      <c r="P755" s="743"/>
      <c r="Q755" s="185"/>
      <c r="R755" s="185"/>
      <c r="S755" s="185"/>
      <c r="T755" s="185"/>
      <c r="U755" s="185"/>
      <c r="V755" s="185"/>
      <c r="W755" s="185"/>
      <c r="X755" s="185"/>
    </row>
    <row r="756" spans="1:25" ht="18.75" customHeight="1" x14ac:dyDescent="0.35">
      <c r="A756" s="217"/>
      <c r="B756" s="217"/>
      <c r="C756" s="217"/>
      <c r="D756" s="717">
        <f>SUM(D754:D755)</f>
        <v>24</v>
      </c>
      <c r="E756" s="205"/>
      <c r="F756" s="205"/>
      <c r="G756" s="205"/>
      <c r="H756" s="205"/>
      <c r="I756" s="205"/>
      <c r="J756" s="717">
        <f>SUM(J754:J755)</f>
        <v>20</v>
      </c>
      <c r="K756" s="205"/>
      <c r="L756" s="205"/>
      <c r="M756" s="205"/>
      <c r="N756" s="420"/>
      <c r="O756" s="680"/>
      <c r="P756" s="743"/>
      <c r="Q756" s="185"/>
      <c r="R756" s="185"/>
      <c r="S756" s="185"/>
      <c r="T756" s="185"/>
      <c r="U756" s="185"/>
      <c r="V756" s="185"/>
      <c r="W756" s="185"/>
      <c r="X756" s="185"/>
    </row>
    <row r="757" spans="1:25" ht="18.75" customHeight="1" x14ac:dyDescent="0.35">
      <c r="A757" s="217" t="s">
        <v>14</v>
      </c>
      <c r="B757" s="217"/>
      <c r="C757" s="217" t="str">
        <f>'Pembimbing Akademik'!I13</f>
        <v>Yelvi, S.T., M.T.</v>
      </c>
      <c r="D757" s="217"/>
      <c r="E757" s="205"/>
      <c r="F757" s="205"/>
      <c r="G757" s="205" t="s">
        <v>14</v>
      </c>
      <c r="H757" s="205"/>
      <c r="I757" s="205" t="str">
        <f>'Pembimbing Akademik'!I14</f>
        <v>Darul Nurjanah, S.Ag, M.Si.</v>
      </c>
      <c r="J757" s="205"/>
      <c r="L757" s="205"/>
      <c r="M757" s="205"/>
      <c r="N757" s="420"/>
      <c r="O757" s="680"/>
      <c r="P757" s="680"/>
      <c r="Q757" s="185"/>
      <c r="R757" s="185"/>
      <c r="S757" s="185"/>
      <c r="T757" s="185"/>
      <c r="U757" s="185"/>
      <c r="V757" s="185"/>
      <c r="W757" s="185"/>
      <c r="X757" s="185"/>
    </row>
    <row r="758" spans="1:25" ht="18.75" customHeight="1" x14ac:dyDescent="0.35">
      <c r="A758" s="217"/>
      <c r="B758" s="205"/>
      <c r="C758" s="217"/>
      <c r="D758" s="217"/>
      <c r="E758" s="205"/>
      <c r="F758" s="205"/>
      <c r="G758" s="205"/>
      <c r="I758" s="205"/>
      <c r="J758" s="205"/>
      <c r="K758" s="208"/>
      <c r="M758" s="205"/>
      <c r="N758" s="420"/>
      <c r="O758" s="680"/>
      <c r="P758" s="680"/>
      <c r="Q758" s="185"/>
      <c r="R758" s="185"/>
      <c r="S758" s="185"/>
      <c r="T758" s="185"/>
      <c r="U758" s="185"/>
      <c r="V758" s="185"/>
      <c r="W758" s="185"/>
      <c r="X758" s="185"/>
    </row>
    <row r="759" spans="1:25" ht="18.75" hidden="1" customHeight="1" x14ac:dyDescent="0.25">
      <c r="A759" s="186"/>
      <c r="B759" s="643"/>
      <c r="C759" s="645"/>
      <c r="H759" s="643"/>
      <c r="K759" s="208"/>
      <c r="L759" s="208"/>
    </row>
    <row r="760" spans="1:25" ht="18.75" hidden="1" customHeight="1" x14ac:dyDescent="0.25">
      <c r="A760" s="644" t="s">
        <v>105</v>
      </c>
      <c r="B760" s="643"/>
      <c r="C760" s="645"/>
      <c r="D760" s="643"/>
      <c r="E760" s="643"/>
      <c r="F760" s="643"/>
      <c r="G760" s="643"/>
      <c r="H760" s="643"/>
      <c r="I760" s="643"/>
      <c r="J760" s="208"/>
      <c r="K760" s="208"/>
      <c r="L760" s="208"/>
      <c r="M760" s="208"/>
      <c r="N760" s="644" t="s">
        <v>105</v>
      </c>
      <c r="O760" s="643"/>
      <c r="P760" s="645"/>
      <c r="Q760" s="643"/>
      <c r="R760" s="643"/>
      <c r="S760" s="643"/>
      <c r="T760" s="643"/>
      <c r="U760" s="643"/>
      <c r="V760" s="643"/>
      <c r="W760" s="182"/>
      <c r="X760" s="359"/>
      <c r="Y760" s="279"/>
    </row>
    <row r="761" spans="1:25" ht="18.75" hidden="1" customHeight="1" x14ac:dyDescent="0.35">
      <c r="A761" s="644" t="s">
        <v>494</v>
      </c>
      <c r="B761" s="643"/>
      <c r="C761" s="645"/>
      <c r="D761" s="643"/>
      <c r="E761" s="643"/>
      <c r="F761" s="643"/>
      <c r="G761" s="643"/>
      <c r="H761" s="643"/>
      <c r="I761" s="643"/>
      <c r="J761" s="208"/>
      <c r="K761" s="679"/>
      <c r="L761" s="208"/>
      <c r="M761" s="208"/>
      <c r="N761" s="644" t="s">
        <v>601</v>
      </c>
      <c r="O761" s="643"/>
      <c r="P761" s="645"/>
      <c r="Q761" s="643"/>
      <c r="R761" s="643"/>
      <c r="S761" s="643"/>
      <c r="T761" s="643"/>
      <c r="U761" s="643"/>
      <c r="V761" s="643"/>
      <c r="W761" s="654"/>
      <c r="X761" s="655"/>
      <c r="Y761" s="279"/>
    </row>
    <row r="762" spans="1:25" ht="18.75" hidden="1" customHeight="1" x14ac:dyDescent="0.35">
      <c r="A762" s="644" t="s">
        <v>9</v>
      </c>
      <c r="B762" s="208"/>
      <c r="C762" s="232"/>
      <c r="D762" s="643"/>
      <c r="E762" s="643"/>
      <c r="F762" s="643"/>
      <c r="G762" s="643"/>
      <c r="H762" s="679"/>
      <c r="I762" s="643"/>
      <c r="J762" s="208"/>
      <c r="K762" s="682"/>
      <c r="L762" s="679"/>
      <c r="M762" s="208"/>
      <c r="N762" s="644" t="s">
        <v>9</v>
      </c>
      <c r="O762" s="208"/>
      <c r="P762" s="232"/>
      <c r="Q762" s="643"/>
      <c r="R762" s="643"/>
      <c r="S762" s="643"/>
      <c r="T762" s="643"/>
      <c r="U762" s="643"/>
      <c r="V762" s="643"/>
      <c r="W762" s="182"/>
      <c r="X762" s="359"/>
      <c r="Y762" s="279"/>
    </row>
    <row r="763" spans="1:25" ht="18.75" hidden="1" customHeight="1" thickBot="1" x14ac:dyDescent="0.45">
      <c r="A763" s="679"/>
      <c r="B763" s="723"/>
      <c r="C763" s="723"/>
      <c r="D763" s="679"/>
      <c r="E763" s="679"/>
      <c r="F763" s="679"/>
      <c r="G763" s="679"/>
      <c r="H763" s="682"/>
      <c r="I763" s="679"/>
      <c r="J763" s="679"/>
      <c r="K763" s="744"/>
      <c r="L763" s="682"/>
      <c r="M763" s="679"/>
      <c r="N763" s="680"/>
      <c r="O763" s="680"/>
      <c r="P763" s="680"/>
      <c r="Q763" s="185"/>
      <c r="R763" s="185"/>
      <c r="S763" s="185"/>
      <c r="T763" s="185"/>
      <c r="U763" s="359"/>
      <c r="V763" s="185"/>
      <c r="W763" s="185"/>
      <c r="X763" s="359"/>
      <c r="Y763" s="279"/>
    </row>
    <row r="764" spans="1:25" ht="18.75" hidden="1" customHeight="1" thickBot="1" x14ac:dyDescent="0.45">
      <c r="A764" s="682" t="s">
        <v>477</v>
      </c>
      <c r="B764" s="205"/>
      <c r="C764" s="217"/>
      <c r="D764" s="682"/>
      <c r="E764" s="205"/>
      <c r="F764" s="205"/>
      <c r="G764" s="682" t="s">
        <v>478</v>
      </c>
      <c r="H764" s="745" t="s">
        <v>2</v>
      </c>
      <c r="I764" s="682"/>
      <c r="J764" s="682"/>
      <c r="K764" s="746"/>
      <c r="L764" s="744"/>
      <c r="M764" s="687"/>
      <c r="N764" s="682" t="s">
        <v>492</v>
      </c>
      <c r="O764" s="724"/>
      <c r="P764" s="688"/>
      <c r="Q764" s="525"/>
      <c r="R764" s="525"/>
      <c r="S764" s="525"/>
      <c r="T764" s="185"/>
      <c r="U764" s="682" t="s">
        <v>493</v>
      </c>
      <c r="V764" s="525"/>
      <c r="W764" s="525"/>
      <c r="X764" s="525"/>
      <c r="Y764" s="279"/>
    </row>
    <row r="765" spans="1:25" ht="18.75" hidden="1" customHeight="1" thickBot="1" x14ac:dyDescent="0.35">
      <c r="A765" s="747" t="s">
        <v>10</v>
      </c>
      <c r="B765" s="748" t="s">
        <v>2</v>
      </c>
      <c r="C765" s="748" t="s">
        <v>3</v>
      </c>
      <c r="D765" s="749" t="s">
        <v>11</v>
      </c>
      <c r="E765" s="750"/>
      <c r="F765" s="692"/>
      <c r="G765" s="747" t="s">
        <v>10</v>
      </c>
      <c r="H765" s="751"/>
      <c r="I765" s="745" t="s">
        <v>3</v>
      </c>
      <c r="J765" s="752" t="s">
        <v>11</v>
      </c>
      <c r="K765" s="746"/>
      <c r="L765" s="746"/>
      <c r="M765" s="687"/>
      <c r="N765" s="693" t="s">
        <v>10</v>
      </c>
      <c r="O765" s="690" t="s">
        <v>2</v>
      </c>
      <c r="P765" s="690" t="s">
        <v>3</v>
      </c>
      <c r="Q765" s="691" t="s">
        <v>11</v>
      </c>
      <c r="R765" s="686"/>
      <c r="S765" s="686"/>
      <c r="T765" s="185"/>
      <c r="U765" s="693" t="s">
        <v>10</v>
      </c>
      <c r="V765" s="753" t="s">
        <v>2</v>
      </c>
      <c r="W765" s="753" t="s">
        <v>3</v>
      </c>
      <c r="X765" s="754" t="s">
        <v>11</v>
      </c>
      <c r="Y765" s="279"/>
    </row>
    <row r="766" spans="1:25" ht="18.75" hidden="1" customHeight="1" x14ac:dyDescent="0.3">
      <c r="A766" s="755"/>
      <c r="B766" s="756"/>
      <c r="C766" s="756"/>
      <c r="D766" s="757"/>
      <c r="E766" s="750"/>
      <c r="F766" s="692"/>
      <c r="G766" s="758"/>
      <c r="H766" s="759"/>
      <c r="I766" s="760"/>
      <c r="J766" s="761"/>
      <c r="K766" s="746"/>
      <c r="L766" s="746"/>
      <c r="M766" s="687"/>
      <c r="N766" s="695"/>
      <c r="O766" s="696"/>
      <c r="P766" s="696"/>
      <c r="Q766" s="697"/>
      <c r="R766" s="686"/>
      <c r="S766" s="686"/>
      <c r="T766" s="185"/>
      <c r="U766" s="698"/>
      <c r="V766" s="762"/>
      <c r="W766" s="763"/>
      <c r="X766" s="650"/>
      <c r="Y766" s="279"/>
    </row>
    <row r="767" spans="1:25" ht="18.75" hidden="1" customHeight="1" x14ac:dyDescent="0.3">
      <c r="A767" s="764">
        <v>1</v>
      </c>
      <c r="B767" s="759"/>
      <c r="C767" s="765"/>
      <c r="D767" s="766"/>
      <c r="E767" s="750"/>
      <c r="F767" s="692"/>
      <c r="G767" s="767">
        <v>1</v>
      </c>
      <c r="H767" s="759"/>
      <c r="I767" s="768"/>
      <c r="J767" s="766"/>
      <c r="K767" s="746"/>
      <c r="L767" s="746"/>
      <c r="M767" s="205"/>
      <c r="N767" s="635">
        <v>1</v>
      </c>
      <c r="O767" s="769">
        <v>4015010019</v>
      </c>
      <c r="P767" s="770" t="s">
        <v>370</v>
      </c>
      <c r="Q767" s="246" t="s">
        <v>5</v>
      </c>
      <c r="R767" s="216"/>
      <c r="S767" s="216"/>
      <c r="T767" s="205"/>
      <c r="U767" s="206">
        <v>1</v>
      </c>
      <c r="V767" s="726">
        <v>4016010010</v>
      </c>
      <c r="W767" s="727" t="s">
        <v>126</v>
      </c>
      <c r="X767" s="440" t="s">
        <v>5</v>
      </c>
      <c r="Y767" s="279"/>
    </row>
    <row r="768" spans="1:25" ht="18.75" hidden="1" customHeight="1" x14ac:dyDescent="0.3">
      <c r="A768" s="764">
        <v>2</v>
      </c>
      <c r="B768" s="759"/>
      <c r="C768" s="765"/>
      <c r="D768" s="766"/>
      <c r="E768" s="750"/>
      <c r="F768" s="692"/>
      <c r="G768" s="767">
        <v>2</v>
      </c>
      <c r="H768" s="759"/>
      <c r="I768" s="768"/>
      <c r="J768" s="766"/>
      <c r="K768" s="746"/>
      <c r="L768" s="746"/>
      <c r="M768" s="205"/>
      <c r="N768" s="635">
        <v>2</v>
      </c>
      <c r="O768" s="536">
        <v>4016010029</v>
      </c>
      <c r="P768" s="537" t="s">
        <v>106</v>
      </c>
      <c r="Q768" s="224" t="s">
        <v>5</v>
      </c>
      <c r="R768" s="209"/>
      <c r="S768" s="209"/>
      <c r="T768" s="205"/>
      <c r="U768" s="206">
        <v>2</v>
      </c>
      <c r="V768" s="536">
        <v>4016010011</v>
      </c>
      <c r="W768" s="537" t="s">
        <v>127</v>
      </c>
      <c r="X768" s="224" t="s">
        <v>6</v>
      </c>
      <c r="Y768" s="279"/>
    </row>
    <row r="769" spans="1:25" ht="18.75" hidden="1" customHeight="1" x14ac:dyDescent="0.3">
      <c r="A769" s="764">
        <v>3</v>
      </c>
      <c r="B769" s="759"/>
      <c r="C769" s="765"/>
      <c r="D769" s="766"/>
      <c r="E769" s="750"/>
      <c r="F769" s="692"/>
      <c r="G769" s="767">
        <v>3</v>
      </c>
      <c r="H769" s="759"/>
      <c r="I769" s="768"/>
      <c r="J769" s="766"/>
      <c r="K769" s="746"/>
      <c r="L769" s="746"/>
      <c r="M769" s="205"/>
      <c r="N769" s="635">
        <v>3</v>
      </c>
      <c r="O769" s="536">
        <v>4016010013</v>
      </c>
      <c r="P769" s="537" t="s">
        <v>107</v>
      </c>
      <c r="Q769" s="224" t="s">
        <v>6</v>
      </c>
      <c r="R769" s="209"/>
      <c r="S769" s="209"/>
      <c r="T769" s="205"/>
      <c r="U769" s="206">
        <v>3</v>
      </c>
      <c r="V769" s="536">
        <v>4016010012</v>
      </c>
      <c r="W769" s="537" t="s">
        <v>128</v>
      </c>
      <c r="X769" s="224" t="s">
        <v>6</v>
      </c>
      <c r="Y769" s="279"/>
    </row>
    <row r="770" spans="1:25" ht="18.75" hidden="1" customHeight="1" x14ac:dyDescent="0.3">
      <c r="A770" s="764">
        <v>4</v>
      </c>
      <c r="B770" s="759"/>
      <c r="C770" s="765"/>
      <c r="D770" s="766"/>
      <c r="E770" s="750"/>
      <c r="F770" s="692"/>
      <c r="G770" s="767">
        <v>4</v>
      </c>
      <c r="H770" s="771"/>
      <c r="I770" s="768"/>
      <c r="J770" s="766"/>
      <c r="K770" s="746"/>
      <c r="L770" s="746"/>
      <c r="M770" s="205"/>
      <c r="N770" s="635">
        <v>4</v>
      </c>
      <c r="O770" s="548">
        <v>4016010001</v>
      </c>
      <c r="P770" s="549" t="s">
        <v>108</v>
      </c>
      <c r="Q770" s="224" t="s">
        <v>5</v>
      </c>
      <c r="R770" s="209"/>
      <c r="S770" s="209"/>
      <c r="T770" s="205"/>
      <c r="U770" s="206">
        <v>4</v>
      </c>
      <c r="V770" s="536">
        <v>4016010030</v>
      </c>
      <c r="W770" s="537" t="s">
        <v>129</v>
      </c>
      <c r="X770" s="224" t="s">
        <v>6</v>
      </c>
      <c r="Y770" s="279"/>
    </row>
    <row r="771" spans="1:25" ht="18.75" hidden="1" customHeight="1" x14ac:dyDescent="0.3">
      <c r="A771" s="764">
        <v>5</v>
      </c>
      <c r="B771" s="759"/>
      <c r="C771" s="765"/>
      <c r="D771" s="766"/>
      <c r="E771" s="750"/>
      <c r="F771" s="692"/>
      <c r="G771" s="767">
        <v>5</v>
      </c>
      <c r="H771" s="759"/>
      <c r="I771" s="772"/>
      <c r="J771" s="766"/>
      <c r="K771" s="746"/>
      <c r="L771" s="746"/>
      <c r="M771" s="205"/>
      <c r="N771" s="773">
        <v>5</v>
      </c>
      <c r="O771" s="516">
        <v>4016010032</v>
      </c>
      <c r="P771" s="517" t="s">
        <v>484</v>
      </c>
      <c r="Q771" s="246" t="s">
        <v>5</v>
      </c>
      <c r="R771" s="216"/>
      <c r="S771" s="216"/>
      <c r="T771" s="205"/>
      <c r="U771" s="206">
        <v>5</v>
      </c>
      <c r="V771" s="536">
        <v>4016010031</v>
      </c>
      <c r="W771" s="537" t="s">
        <v>130</v>
      </c>
      <c r="X771" s="224" t="s">
        <v>5</v>
      </c>
      <c r="Y771" s="279"/>
    </row>
    <row r="772" spans="1:25" ht="18.75" hidden="1" customHeight="1" x14ac:dyDescent="0.3">
      <c r="A772" s="764">
        <v>6</v>
      </c>
      <c r="B772" s="759"/>
      <c r="C772" s="765"/>
      <c r="D772" s="766"/>
      <c r="E772" s="750"/>
      <c r="F772" s="692"/>
      <c r="G772" s="767">
        <v>6</v>
      </c>
      <c r="H772" s="759"/>
      <c r="I772" s="768"/>
      <c r="J772" s="766"/>
      <c r="K772" s="746"/>
      <c r="L772" s="746"/>
      <c r="M772" s="205"/>
      <c r="N772" s="635">
        <v>6</v>
      </c>
      <c r="O772" s="516">
        <v>4016010015</v>
      </c>
      <c r="P772" s="517" t="s">
        <v>471</v>
      </c>
      <c r="Q772" s="224" t="s">
        <v>5</v>
      </c>
      <c r="R772" s="209"/>
      <c r="S772" s="209"/>
      <c r="T772" s="205"/>
      <c r="U772" s="206">
        <v>6</v>
      </c>
      <c r="V772" s="516">
        <v>4016010014</v>
      </c>
      <c r="W772" s="517" t="s">
        <v>131</v>
      </c>
      <c r="X772" s="224" t="s">
        <v>5</v>
      </c>
      <c r="Y772" s="279"/>
    </row>
    <row r="773" spans="1:25" ht="18.75" hidden="1" customHeight="1" x14ac:dyDescent="0.3">
      <c r="A773" s="764">
        <v>7</v>
      </c>
      <c r="B773" s="759"/>
      <c r="C773" s="765"/>
      <c r="D773" s="766"/>
      <c r="E773" s="750"/>
      <c r="F773" s="692"/>
      <c r="G773" s="767">
        <v>7</v>
      </c>
      <c r="H773" s="771"/>
      <c r="I773" s="768"/>
      <c r="J773" s="766"/>
      <c r="K773" s="746"/>
      <c r="L773" s="746"/>
      <c r="M773" s="205"/>
      <c r="N773" s="635">
        <v>7</v>
      </c>
      <c r="O773" s="536">
        <v>4016010018</v>
      </c>
      <c r="P773" s="537" t="s">
        <v>109</v>
      </c>
      <c r="Q773" s="224" t="s">
        <v>5</v>
      </c>
      <c r="R773" s="209"/>
      <c r="S773" s="209"/>
      <c r="T773" s="205"/>
      <c r="U773" s="206">
        <v>7</v>
      </c>
      <c r="V773" s="516">
        <v>4016010033</v>
      </c>
      <c r="W773" s="517" t="s">
        <v>464</v>
      </c>
      <c r="X773" s="224" t="s">
        <v>6</v>
      </c>
      <c r="Y773" s="279"/>
    </row>
    <row r="774" spans="1:25" ht="18.75" hidden="1" customHeight="1" x14ac:dyDescent="0.3">
      <c r="A774" s="764">
        <v>8</v>
      </c>
      <c r="B774" s="759"/>
      <c r="C774" s="765"/>
      <c r="D774" s="766"/>
      <c r="E774" s="750"/>
      <c r="F774" s="692"/>
      <c r="G774" s="767">
        <v>8</v>
      </c>
      <c r="H774" s="759"/>
      <c r="I774" s="772"/>
      <c r="J774" s="766"/>
      <c r="K774" s="746"/>
      <c r="L774" s="746"/>
      <c r="M774" s="205"/>
      <c r="N774" s="635">
        <v>8</v>
      </c>
      <c r="O774" s="536">
        <v>4016010037</v>
      </c>
      <c r="P774" s="537" t="s">
        <v>110</v>
      </c>
      <c r="Q774" s="224" t="s">
        <v>5</v>
      </c>
      <c r="R774" s="209"/>
      <c r="S774" s="209"/>
      <c r="T774" s="205"/>
      <c r="U774" s="206">
        <v>8</v>
      </c>
      <c r="V774" s="548">
        <v>4016010002</v>
      </c>
      <c r="W774" s="549" t="s">
        <v>132</v>
      </c>
      <c r="X774" s="224" t="s">
        <v>6</v>
      </c>
      <c r="Y774" s="279"/>
    </row>
    <row r="775" spans="1:25" ht="18.75" hidden="1" customHeight="1" x14ac:dyDescent="0.3">
      <c r="A775" s="764">
        <v>9</v>
      </c>
      <c r="B775" s="759"/>
      <c r="C775" s="765"/>
      <c r="D775" s="766"/>
      <c r="E775" s="750"/>
      <c r="F775" s="692"/>
      <c r="G775" s="767">
        <v>9</v>
      </c>
      <c r="H775" s="759"/>
      <c r="I775" s="768"/>
      <c r="J775" s="766"/>
      <c r="K775" s="746"/>
      <c r="L775" s="746"/>
      <c r="M775" s="205"/>
      <c r="N775" s="773">
        <v>9</v>
      </c>
      <c r="O775" s="548">
        <v>4016010004</v>
      </c>
      <c r="P775" s="549" t="s">
        <v>111</v>
      </c>
      <c r="Q775" s="224" t="s">
        <v>6</v>
      </c>
      <c r="R775" s="209"/>
      <c r="S775" s="209"/>
      <c r="T775" s="205"/>
      <c r="U775" s="206">
        <v>9</v>
      </c>
      <c r="V775" s="516">
        <v>4016010017</v>
      </c>
      <c r="W775" s="517" t="s">
        <v>133</v>
      </c>
      <c r="X775" s="224" t="s">
        <v>5</v>
      </c>
    </row>
    <row r="776" spans="1:25" ht="18.75" hidden="1" customHeight="1" x14ac:dyDescent="0.3">
      <c r="A776" s="764">
        <v>10</v>
      </c>
      <c r="B776" s="759"/>
      <c r="C776" s="765"/>
      <c r="D776" s="766"/>
      <c r="E776" s="750"/>
      <c r="F776" s="692"/>
      <c r="G776" s="767">
        <v>10</v>
      </c>
      <c r="H776" s="771"/>
      <c r="I776" s="768"/>
      <c r="J776" s="766"/>
      <c r="K776" s="746"/>
      <c r="L776" s="746"/>
      <c r="M776" s="205"/>
      <c r="N776" s="773">
        <v>10</v>
      </c>
      <c r="O776" s="536">
        <v>4016010039</v>
      </c>
      <c r="P776" s="537" t="s">
        <v>112</v>
      </c>
      <c r="Q776" s="224" t="s">
        <v>5</v>
      </c>
      <c r="R776" s="209"/>
      <c r="S776" s="209"/>
      <c r="T776" s="205"/>
      <c r="U776" s="206">
        <v>10</v>
      </c>
      <c r="V776" s="536">
        <v>4016010035</v>
      </c>
      <c r="W776" s="537" t="s">
        <v>134</v>
      </c>
      <c r="X776" s="224" t="s">
        <v>5</v>
      </c>
      <c r="Y776" s="279"/>
    </row>
    <row r="777" spans="1:25" ht="18.75" hidden="1" customHeight="1" x14ac:dyDescent="0.3">
      <c r="A777" s="764">
        <v>11</v>
      </c>
      <c r="B777" s="759"/>
      <c r="C777" s="765"/>
      <c r="D777" s="766"/>
      <c r="E777" s="750"/>
      <c r="F777" s="692"/>
      <c r="G777" s="767">
        <v>11</v>
      </c>
      <c r="H777" s="771"/>
      <c r="I777" s="772"/>
      <c r="J777" s="766"/>
      <c r="K777" s="746"/>
      <c r="L777" s="746"/>
      <c r="M777" s="205"/>
      <c r="N777" s="635">
        <v>11</v>
      </c>
      <c r="O777" s="536">
        <v>4016010041</v>
      </c>
      <c r="P777" s="537" t="s">
        <v>113</v>
      </c>
      <c r="Q777" s="224" t="s">
        <v>5</v>
      </c>
      <c r="R777" s="209"/>
      <c r="S777" s="209"/>
      <c r="T777" s="205"/>
      <c r="U777" s="206">
        <v>11</v>
      </c>
      <c r="V777" s="536">
        <v>4016010036</v>
      </c>
      <c r="W777" s="537" t="s">
        <v>135</v>
      </c>
      <c r="X777" s="224" t="s">
        <v>5</v>
      </c>
      <c r="Y777" s="279"/>
    </row>
    <row r="778" spans="1:25" ht="18.75" hidden="1" customHeight="1" x14ac:dyDescent="0.3">
      <c r="A778" s="764">
        <v>12</v>
      </c>
      <c r="B778" s="759"/>
      <c r="C778" s="765"/>
      <c r="D778" s="766"/>
      <c r="E778" s="750"/>
      <c r="F778" s="692"/>
      <c r="G778" s="767">
        <v>12</v>
      </c>
      <c r="H778" s="759"/>
      <c r="I778" s="772"/>
      <c r="J778" s="766"/>
      <c r="K778" s="746"/>
      <c r="L778" s="746"/>
      <c r="M778" s="205"/>
      <c r="N778" s="773">
        <v>12</v>
      </c>
      <c r="O778" s="536">
        <v>4016010050</v>
      </c>
      <c r="P778" s="537" t="s">
        <v>114</v>
      </c>
      <c r="Q778" s="224" t="s">
        <v>5</v>
      </c>
      <c r="R778" s="209"/>
      <c r="S778" s="209"/>
      <c r="T778" s="205"/>
      <c r="U778" s="206">
        <v>12</v>
      </c>
      <c r="V778" s="536">
        <v>4016010020</v>
      </c>
      <c r="W778" s="537" t="s">
        <v>136</v>
      </c>
      <c r="X778" s="224" t="s">
        <v>5</v>
      </c>
      <c r="Y778" s="279"/>
    </row>
    <row r="779" spans="1:25" ht="18.75" hidden="1" customHeight="1" x14ac:dyDescent="0.3">
      <c r="A779" s="764">
        <v>13</v>
      </c>
      <c r="B779" s="759"/>
      <c r="C779" s="765"/>
      <c r="D779" s="766"/>
      <c r="E779" s="750"/>
      <c r="F779" s="692"/>
      <c r="G779" s="767">
        <v>13</v>
      </c>
      <c r="H779" s="759"/>
      <c r="I779" s="768"/>
      <c r="J779" s="766"/>
      <c r="K779" s="746"/>
      <c r="L779" s="746"/>
      <c r="M779" s="205"/>
      <c r="N779" s="635">
        <v>13</v>
      </c>
      <c r="O779" s="536">
        <v>4016010042</v>
      </c>
      <c r="P779" s="537" t="s">
        <v>115</v>
      </c>
      <c r="Q779" s="224" t="s">
        <v>5</v>
      </c>
      <c r="R779" s="209"/>
      <c r="S779" s="209"/>
      <c r="T779" s="205"/>
      <c r="U779" s="206">
        <v>13</v>
      </c>
      <c r="V779" s="536">
        <v>4016010021</v>
      </c>
      <c r="W779" s="537" t="s">
        <v>137</v>
      </c>
      <c r="X779" s="224" t="s">
        <v>5</v>
      </c>
      <c r="Y779" s="279"/>
    </row>
    <row r="780" spans="1:25" ht="18.75" hidden="1" customHeight="1" x14ac:dyDescent="0.3">
      <c r="A780" s="764">
        <v>14</v>
      </c>
      <c r="B780" s="759"/>
      <c r="C780" s="765"/>
      <c r="D780" s="766"/>
      <c r="E780" s="750"/>
      <c r="F780" s="692"/>
      <c r="G780" s="767">
        <v>14</v>
      </c>
      <c r="H780" s="771"/>
      <c r="I780" s="768"/>
      <c r="J780" s="766"/>
      <c r="K780" s="746"/>
      <c r="L780" s="746"/>
      <c r="M780" s="205"/>
      <c r="N780" s="773">
        <v>14</v>
      </c>
      <c r="O780" s="516">
        <v>4016010023</v>
      </c>
      <c r="P780" s="517" t="s">
        <v>116</v>
      </c>
      <c r="Q780" s="224" t="s">
        <v>5</v>
      </c>
      <c r="R780" s="209"/>
      <c r="S780" s="209"/>
      <c r="T780" s="205"/>
      <c r="U780" s="206">
        <v>14</v>
      </c>
      <c r="V780" s="536">
        <v>4016010022</v>
      </c>
      <c r="W780" s="537" t="s">
        <v>138</v>
      </c>
      <c r="X780" s="224" t="s">
        <v>6</v>
      </c>
      <c r="Y780" s="279"/>
    </row>
    <row r="781" spans="1:25" ht="18.75" hidden="1" customHeight="1" x14ac:dyDescent="0.3">
      <c r="A781" s="764">
        <v>15</v>
      </c>
      <c r="B781" s="759"/>
      <c r="C781" s="765"/>
      <c r="D781" s="766"/>
      <c r="E781" s="750"/>
      <c r="F781" s="692"/>
      <c r="G781" s="767">
        <v>15</v>
      </c>
      <c r="H781" s="771"/>
      <c r="I781" s="772"/>
      <c r="J781" s="766"/>
      <c r="K781" s="746"/>
      <c r="L781" s="746"/>
      <c r="M781" s="205"/>
      <c r="N781" s="773">
        <v>15</v>
      </c>
      <c r="O781" s="536">
        <v>4016010024</v>
      </c>
      <c r="P781" s="537" t="s">
        <v>117</v>
      </c>
      <c r="Q781" s="224" t="s">
        <v>6</v>
      </c>
      <c r="R781" s="209"/>
      <c r="S781" s="209"/>
      <c r="T781" s="205"/>
      <c r="U781" s="206">
        <v>15</v>
      </c>
      <c r="V781" s="536">
        <v>4016010038</v>
      </c>
      <c r="W781" s="537" t="s">
        <v>139</v>
      </c>
      <c r="X781" s="224" t="s">
        <v>5</v>
      </c>
      <c r="Y781" s="279"/>
    </row>
    <row r="782" spans="1:25" ht="18.75" hidden="1" customHeight="1" x14ac:dyDescent="0.3">
      <c r="A782" s="764">
        <v>16</v>
      </c>
      <c r="B782" s="759"/>
      <c r="C782" s="765"/>
      <c r="D782" s="766"/>
      <c r="E782" s="750"/>
      <c r="F782" s="692"/>
      <c r="G782" s="767">
        <v>16</v>
      </c>
      <c r="H782" s="771"/>
      <c r="I782" s="772"/>
      <c r="J782" s="766"/>
      <c r="K782" s="746"/>
      <c r="L782" s="746"/>
      <c r="M782" s="205"/>
      <c r="N782" s="773">
        <v>16</v>
      </c>
      <c r="O782" s="536">
        <v>4016010043</v>
      </c>
      <c r="P782" s="537" t="s">
        <v>118</v>
      </c>
      <c r="Q782" s="224" t="s">
        <v>6</v>
      </c>
      <c r="R782" s="209"/>
      <c r="S782" s="209"/>
      <c r="T782" s="205"/>
      <c r="U782" s="206">
        <v>16</v>
      </c>
      <c r="V782" s="370">
        <v>4015010055</v>
      </c>
      <c r="W782" s="774" t="s">
        <v>599</v>
      </c>
      <c r="X782" s="222" t="s">
        <v>5</v>
      </c>
      <c r="Y782" s="279"/>
    </row>
    <row r="783" spans="1:25" ht="18.75" hidden="1" customHeight="1" x14ac:dyDescent="0.3">
      <c r="A783" s="764">
        <v>17</v>
      </c>
      <c r="B783" s="775"/>
      <c r="C783" s="765"/>
      <c r="D783" s="776"/>
      <c r="E783" s="750"/>
      <c r="F783" s="692"/>
      <c r="G783" s="767">
        <v>17</v>
      </c>
      <c r="H783" s="759"/>
      <c r="I783" s="772"/>
      <c r="J783" s="766"/>
      <c r="K783" s="746"/>
      <c r="L783" s="746"/>
      <c r="M783" s="205"/>
      <c r="N783" s="635">
        <v>17</v>
      </c>
      <c r="O783" s="536">
        <v>4016010051</v>
      </c>
      <c r="P783" s="537" t="s">
        <v>119</v>
      </c>
      <c r="Q783" s="224" t="s">
        <v>5</v>
      </c>
      <c r="R783" s="209"/>
      <c r="S783" s="209"/>
      <c r="T783" s="205"/>
      <c r="U783" s="206">
        <v>17</v>
      </c>
      <c r="V783" s="548">
        <v>4016010003</v>
      </c>
      <c r="W783" s="549" t="s">
        <v>140</v>
      </c>
      <c r="X783" s="224" t="s">
        <v>5</v>
      </c>
      <c r="Y783" s="279"/>
    </row>
    <row r="784" spans="1:25" ht="18.75" hidden="1" customHeight="1" x14ac:dyDescent="0.3">
      <c r="A784" s="764">
        <v>18</v>
      </c>
      <c r="B784" s="759"/>
      <c r="C784" s="765"/>
      <c r="D784" s="766"/>
      <c r="E784" s="750"/>
      <c r="F784" s="692"/>
      <c r="G784" s="767">
        <v>18</v>
      </c>
      <c r="H784" s="759"/>
      <c r="I784" s="768"/>
      <c r="J784" s="766"/>
      <c r="K784" s="746"/>
      <c r="L784" s="746"/>
      <c r="M784" s="205"/>
      <c r="N784" s="635">
        <v>18</v>
      </c>
      <c r="O784" s="516">
        <v>4016010025</v>
      </c>
      <c r="P784" s="517" t="s">
        <v>120</v>
      </c>
      <c r="Q784" s="224" t="s">
        <v>5</v>
      </c>
      <c r="R784" s="209"/>
      <c r="S784" s="209"/>
      <c r="T784" s="205"/>
      <c r="U784" s="206">
        <v>18</v>
      </c>
      <c r="V784" s="536">
        <v>4016010048</v>
      </c>
      <c r="W784" s="537" t="s">
        <v>141</v>
      </c>
      <c r="X784" s="224" t="s">
        <v>5</v>
      </c>
      <c r="Y784" s="279"/>
    </row>
    <row r="785" spans="1:25" ht="18.75" hidden="1" customHeight="1" x14ac:dyDescent="0.3">
      <c r="A785" s="764">
        <v>19</v>
      </c>
      <c r="B785" s="759"/>
      <c r="C785" s="765"/>
      <c r="D785" s="766"/>
      <c r="E785" s="750"/>
      <c r="F785" s="692"/>
      <c r="G785" s="767"/>
      <c r="H785" s="759"/>
      <c r="I785" s="768"/>
      <c r="J785" s="766"/>
      <c r="K785" s="746"/>
      <c r="L785" s="746"/>
      <c r="M785" s="205"/>
      <c r="N785" s="635">
        <v>19</v>
      </c>
      <c r="O785" s="548">
        <v>4016010007</v>
      </c>
      <c r="P785" s="549" t="s">
        <v>121</v>
      </c>
      <c r="Q785" s="224" t="s">
        <v>5</v>
      </c>
      <c r="R785" s="209"/>
      <c r="S785" s="209"/>
      <c r="T785" s="205"/>
      <c r="U785" s="206">
        <v>19</v>
      </c>
      <c r="V785" s="548">
        <v>4016010005</v>
      </c>
      <c r="W785" s="549" t="s">
        <v>142</v>
      </c>
      <c r="X785" s="224" t="s">
        <v>6</v>
      </c>
    </row>
    <row r="786" spans="1:25" ht="18.75" hidden="1" customHeight="1" x14ac:dyDescent="0.3">
      <c r="A786" s="764">
        <v>20</v>
      </c>
      <c r="B786" s="759"/>
      <c r="C786" s="765"/>
      <c r="D786" s="766"/>
      <c r="E786" s="750"/>
      <c r="F786" s="692"/>
      <c r="G786" s="767"/>
      <c r="H786" s="759"/>
      <c r="I786" s="768"/>
      <c r="J786" s="766"/>
      <c r="K786" s="746"/>
      <c r="L786" s="746"/>
      <c r="M786" s="205"/>
      <c r="N786" s="635">
        <v>20</v>
      </c>
      <c r="O786" s="621">
        <v>4016010008</v>
      </c>
      <c r="P786" s="622" t="s">
        <v>373</v>
      </c>
      <c r="Q786" s="224" t="s">
        <v>6</v>
      </c>
      <c r="R786" s="209"/>
      <c r="S786" s="209"/>
      <c r="T786" s="205"/>
      <c r="U786" s="206">
        <v>20</v>
      </c>
      <c r="V786" s="536">
        <v>4016010040</v>
      </c>
      <c r="W786" s="537" t="s">
        <v>143</v>
      </c>
      <c r="X786" s="224" t="s">
        <v>5</v>
      </c>
    </row>
    <row r="787" spans="1:25" ht="18.75" hidden="1" customHeight="1" x14ac:dyDescent="0.3">
      <c r="A787" s="764">
        <v>21</v>
      </c>
      <c r="B787" s="759"/>
      <c r="C787" s="765"/>
      <c r="D787" s="766"/>
      <c r="E787" s="750"/>
      <c r="F787" s="692"/>
      <c r="G787" s="767"/>
      <c r="H787" s="759"/>
      <c r="I787" s="768"/>
      <c r="J787" s="766"/>
      <c r="K787" s="746"/>
      <c r="L787" s="746"/>
      <c r="M787" s="205"/>
      <c r="N787" s="635">
        <v>21</v>
      </c>
      <c r="O787" s="516">
        <v>4016010044</v>
      </c>
      <c r="P787" s="517" t="s">
        <v>598</v>
      </c>
      <c r="Q787" s="224" t="s">
        <v>6</v>
      </c>
      <c r="R787" s="209"/>
      <c r="S787" s="209"/>
      <c r="T787" s="205"/>
      <c r="U787" s="206">
        <v>21</v>
      </c>
      <c r="V787" s="536">
        <v>4016010049</v>
      </c>
      <c r="W787" s="537" t="s">
        <v>144</v>
      </c>
      <c r="X787" s="224" t="s">
        <v>5</v>
      </c>
    </row>
    <row r="788" spans="1:25" ht="18.75" hidden="1" customHeight="1" x14ac:dyDescent="0.3">
      <c r="A788" s="764">
        <v>22</v>
      </c>
      <c r="B788" s="759"/>
      <c r="C788" s="765"/>
      <c r="D788" s="766"/>
      <c r="E788" s="750"/>
      <c r="F788" s="692"/>
      <c r="G788" s="767"/>
      <c r="H788" s="768"/>
      <c r="I788" s="768"/>
      <c r="J788" s="766"/>
      <c r="K788" s="746"/>
      <c r="L788" s="746"/>
      <c r="M788" s="205"/>
      <c r="N788" s="635">
        <v>22</v>
      </c>
      <c r="O788" s="536">
        <v>4016010026</v>
      </c>
      <c r="P788" s="537" t="s">
        <v>122</v>
      </c>
      <c r="Q788" s="224" t="s">
        <v>6</v>
      </c>
      <c r="R788" s="209"/>
      <c r="S788" s="209"/>
      <c r="T788" s="205"/>
      <c r="U788" s="206">
        <v>22</v>
      </c>
      <c r="V788" s="548">
        <v>4016010009</v>
      </c>
      <c r="W788" s="549" t="s">
        <v>145</v>
      </c>
      <c r="X788" s="224" t="s">
        <v>6</v>
      </c>
    </row>
    <row r="789" spans="1:25" ht="18.75" hidden="1" customHeight="1" x14ac:dyDescent="0.3">
      <c r="A789" s="764"/>
      <c r="B789" s="759"/>
      <c r="C789" s="765"/>
      <c r="D789" s="766"/>
      <c r="E789" s="750"/>
      <c r="F789" s="692"/>
      <c r="G789" s="767"/>
      <c r="H789" s="772"/>
      <c r="I789" s="768"/>
      <c r="J789" s="766"/>
      <c r="K789" s="777"/>
      <c r="L789" s="746"/>
      <c r="M789" s="205"/>
      <c r="N789" s="635">
        <v>23</v>
      </c>
      <c r="O789" s="536">
        <v>4016010046</v>
      </c>
      <c r="P789" s="537" t="s">
        <v>123</v>
      </c>
      <c r="Q789" s="224" t="s">
        <v>6</v>
      </c>
      <c r="R789" s="209"/>
      <c r="S789" s="209"/>
      <c r="T789" s="205"/>
      <c r="U789" s="206">
        <v>23</v>
      </c>
      <c r="V789" s="536">
        <v>4016010045</v>
      </c>
      <c r="W789" s="537" t="s">
        <v>146</v>
      </c>
      <c r="X789" s="224" t="s">
        <v>6</v>
      </c>
    </row>
    <row r="790" spans="1:25" ht="18.75" hidden="1" customHeight="1" x14ac:dyDescent="0.3">
      <c r="A790" s="764"/>
      <c r="B790" s="778"/>
      <c r="C790" s="778"/>
      <c r="D790" s="779"/>
      <c r="E790" s="750"/>
      <c r="F790" s="692"/>
      <c r="G790" s="767"/>
      <c r="H790" s="780"/>
      <c r="I790" s="771"/>
      <c r="J790" s="766"/>
      <c r="K790" s="777"/>
      <c r="L790" s="777"/>
      <c r="M790" s="205"/>
      <c r="N790" s="635">
        <v>24</v>
      </c>
      <c r="O790" s="516">
        <v>4016010047</v>
      </c>
      <c r="P790" s="517" t="s">
        <v>124</v>
      </c>
      <c r="Q790" s="224" t="s">
        <v>5</v>
      </c>
      <c r="R790" s="209"/>
      <c r="S790" s="209"/>
      <c r="T790" s="205"/>
      <c r="U790" s="206">
        <v>24</v>
      </c>
      <c r="V790" s="536">
        <v>4016010027</v>
      </c>
      <c r="W790" s="537" t="s">
        <v>147</v>
      </c>
      <c r="X790" s="224" t="s">
        <v>6</v>
      </c>
    </row>
    <row r="791" spans="1:25" ht="18.75" hidden="1" customHeight="1" thickBot="1" x14ac:dyDescent="0.35">
      <c r="A791" s="781"/>
      <c r="B791" s="782"/>
      <c r="C791" s="783"/>
      <c r="D791" s="784"/>
      <c r="E791" s="750"/>
      <c r="F791" s="692"/>
      <c r="G791" s="785"/>
      <c r="H791" s="786"/>
      <c r="I791" s="787"/>
      <c r="J791" s="788"/>
      <c r="K791" s="205"/>
      <c r="L791" s="777"/>
      <c r="M791" s="205"/>
      <c r="N791" s="635">
        <v>25</v>
      </c>
      <c r="O791" s="536">
        <v>4016010028</v>
      </c>
      <c r="P791" s="537" t="s">
        <v>125</v>
      </c>
      <c r="Q791" s="224" t="s">
        <v>5</v>
      </c>
      <c r="R791" s="789"/>
      <c r="S791" s="789"/>
      <c r="T791" s="750"/>
      <c r="U791" s="733"/>
      <c r="V791" s="734"/>
      <c r="W791" s="735"/>
      <c r="X791" s="736"/>
    </row>
    <row r="792" spans="1:25" ht="18.75" hidden="1" customHeight="1" x14ac:dyDescent="0.3">
      <c r="A792" s="423"/>
      <c r="B792" s="217"/>
      <c r="C792" s="714"/>
      <c r="D792" s="715"/>
      <c r="E792" s="205"/>
      <c r="F792" s="205"/>
      <c r="G792" s="223"/>
      <c r="H792" s="205"/>
      <c r="I792" s="771"/>
      <c r="J792" s="778"/>
      <c r="K792" s="205"/>
      <c r="L792" s="205"/>
      <c r="M792" s="205"/>
      <c r="N792" s="423"/>
      <c r="O792" s="217"/>
      <c r="P792" s="714"/>
      <c r="Q792" s="715"/>
      <c r="R792" s="715"/>
      <c r="S792" s="715"/>
      <c r="T792" s="185"/>
      <c r="U792" s="223"/>
      <c r="V792" s="790"/>
      <c r="W792" s="223"/>
      <c r="X792" s="205"/>
    </row>
    <row r="793" spans="1:25" ht="18.75" hidden="1" customHeight="1" x14ac:dyDescent="0.3">
      <c r="A793" s="217"/>
      <c r="B793" s="217"/>
      <c r="C793" s="714" t="s">
        <v>8</v>
      </c>
      <c r="D793" s="205">
        <f>COUNTIF(D767:D791,"L")</f>
        <v>0</v>
      </c>
      <c r="E793" s="205"/>
      <c r="F793" s="205"/>
      <c r="G793" s="205"/>
      <c r="H793" s="205"/>
      <c r="I793" s="716" t="s">
        <v>8</v>
      </c>
      <c r="J793" s="205">
        <f>COUNTIF(J767:J791,"L")</f>
        <v>0</v>
      </c>
      <c r="K793" s="217"/>
      <c r="L793" s="205"/>
      <c r="M793" s="205"/>
      <c r="N793" s="217"/>
      <c r="O793" s="217"/>
      <c r="P793" s="714" t="s">
        <v>8</v>
      </c>
      <c r="Q793" s="205">
        <f>COUNTIF(Q767:Q791,"L")</f>
        <v>17</v>
      </c>
      <c r="R793" s="205"/>
      <c r="S793" s="205"/>
      <c r="T793" s="185"/>
      <c r="U793" s="205"/>
      <c r="V793" s="205"/>
      <c r="W793" s="716" t="s">
        <v>8</v>
      </c>
      <c r="X793" s="205">
        <f>COUNTIF(X767:X791,"L")</f>
        <v>14</v>
      </c>
    </row>
    <row r="794" spans="1:25" ht="18.75" hidden="1" customHeight="1" thickBot="1" x14ac:dyDescent="0.35">
      <c r="A794" s="217"/>
      <c r="B794" s="217"/>
      <c r="C794" s="714" t="s">
        <v>13</v>
      </c>
      <c r="D794" s="205">
        <f>COUNTIF(D767:D791,"P")</f>
        <v>0</v>
      </c>
      <c r="E794" s="205"/>
      <c r="F794" s="205"/>
      <c r="G794" s="205"/>
      <c r="H794" s="205"/>
      <c r="I794" s="716" t="s">
        <v>13</v>
      </c>
      <c r="J794" s="205">
        <f>COUNTIF(J767:J791,"P")</f>
        <v>0</v>
      </c>
      <c r="K794" s="205"/>
      <c r="L794" s="217"/>
      <c r="M794" s="205"/>
      <c r="N794" s="217"/>
      <c r="O794" s="217"/>
      <c r="P794" s="714" t="s">
        <v>13</v>
      </c>
      <c r="Q794" s="205">
        <f>COUNTIF(Q767:Q791,"P")</f>
        <v>8</v>
      </c>
      <c r="R794" s="205"/>
      <c r="S794" s="205"/>
      <c r="T794" s="185"/>
      <c r="U794" s="205"/>
      <c r="V794" s="205"/>
      <c r="W794" s="716" t="s">
        <v>13</v>
      </c>
      <c r="X794" s="205">
        <f>COUNTIF(X767:X791,"P")</f>
        <v>10</v>
      </c>
    </row>
    <row r="795" spans="1:25" ht="18.75" hidden="1" customHeight="1" x14ac:dyDescent="0.3">
      <c r="A795" s="217"/>
      <c r="B795" s="217"/>
      <c r="C795" s="217"/>
      <c r="D795" s="717">
        <f>SUM(D793:D794)</f>
        <v>0</v>
      </c>
      <c r="E795" s="205"/>
      <c r="F795" s="205"/>
      <c r="G795" s="205"/>
      <c r="H795" s="205"/>
      <c r="I795" s="205"/>
      <c r="J795" s="717">
        <f>SUM(J793:J794)</f>
        <v>0</v>
      </c>
      <c r="K795" s="205"/>
      <c r="L795" s="205"/>
      <c r="M795" s="205"/>
      <c r="N795" s="217"/>
      <c r="O795" s="217"/>
      <c r="P795" s="217"/>
      <c r="Q795" s="717">
        <f>SUM(Q793:Q794)</f>
        <v>25</v>
      </c>
      <c r="R795" s="217"/>
      <c r="S795" s="217"/>
      <c r="T795" s="185"/>
      <c r="U795" s="205"/>
      <c r="V795" s="205"/>
      <c r="W795" s="205"/>
      <c r="X795" s="717">
        <f>SUM(X793:X794)</f>
        <v>24</v>
      </c>
    </row>
    <row r="796" spans="1:25" ht="18.75" hidden="1" customHeight="1" x14ac:dyDescent="0.3">
      <c r="A796" s="217" t="s">
        <v>14</v>
      </c>
      <c r="B796" s="217"/>
      <c r="C796" s="217"/>
      <c r="D796" s="217"/>
      <c r="E796" s="205"/>
      <c r="F796" s="205"/>
      <c r="G796" s="205" t="s">
        <v>14</v>
      </c>
      <c r="H796" s="205"/>
      <c r="I796" s="205"/>
      <c r="J796" s="205"/>
      <c r="L796" s="205"/>
      <c r="M796" s="205"/>
      <c r="N796" s="217" t="s">
        <v>14</v>
      </c>
      <c r="O796" s="217"/>
      <c r="P796" s="217"/>
      <c r="Q796" s="217"/>
      <c r="R796" s="217"/>
      <c r="S796" s="217"/>
      <c r="T796" s="185"/>
      <c r="U796" s="205" t="s">
        <v>14</v>
      </c>
      <c r="V796" s="205"/>
      <c r="W796" s="205"/>
      <c r="X796" s="205"/>
    </row>
    <row r="797" spans="1:25" ht="18.75" hidden="1" customHeight="1" x14ac:dyDescent="0.3">
      <c r="A797" s="217"/>
      <c r="B797" s="205"/>
      <c r="C797" s="217" t="s">
        <v>62</v>
      </c>
      <c r="D797" s="217"/>
      <c r="E797" s="205"/>
      <c r="F797" s="205"/>
      <c r="G797" s="205"/>
      <c r="I797" s="205" t="s">
        <v>206</v>
      </c>
      <c r="J797" s="205"/>
      <c r="K797" s="521"/>
      <c r="M797" s="205"/>
      <c r="N797" s="217"/>
      <c r="O797" s="205"/>
      <c r="P797" s="217" t="s">
        <v>62</v>
      </c>
      <c r="Q797" s="217"/>
      <c r="R797" s="217"/>
      <c r="S797" s="217"/>
      <c r="T797" s="185"/>
      <c r="U797" s="205"/>
      <c r="V797" s="205"/>
      <c r="W797" s="205" t="s">
        <v>206</v>
      </c>
      <c r="X797" s="205"/>
    </row>
    <row r="798" spans="1:25" ht="18.75" hidden="1" customHeight="1" x14ac:dyDescent="0.25">
      <c r="A798" s="186"/>
      <c r="B798" s="499"/>
      <c r="C798" s="502"/>
      <c r="H798" s="184"/>
      <c r="K798" s="521"/>
      <c r="L798" s="521"/>
    </row>
    <row r="799" spans="1:25" ht="18.75" hidden="1" x14ac:dyDescent="0.3">
      <c r="A799" s="180" t="s">
        <v>248</v>
      </c>
      <c r="B799" s="184"/>
      <c r="C799" s="185"/>
      <c r="D799" s="521"/>
      <c r="E799" s="521"/>
      <c r="F799" s="521"/>
      <c r="G799" s="325"/>
      <c r="H799" s="184"/>
      <c r="I799" s="184"/>
      <c r="J799" s="521"/>
      <c r="K799" s="521"/>
      <c r="L799" s="521"/>
      <c r="M799" s="184"/>
      <c r="N799" s="325"/>
      <c r="O799" s="184"/>
      <c r="P799" s="184"/>
      <c r="Q799" s="521"/>
      <c r="R799" s="521"/>
      <c r="S799" s="521"/>
      <c r="T799" s="521"/>
      <c r="U799" s="325"/>
      <c r="V799" s="184" t="s">
        <v>101</v>
      </c>
      <c r="W799" s="184"/>
      <c r="X799" s="521"/>
      <c r="Y799" s="504"/>
    </row>
    <row r="800" spans="1:25" ht="18" hidden="1" x14ac:dyDescent="0.25">
      <c r="A800" s="180" t="s">
        <v>479</v>
      </c>
      <c r="B800" s="184"/>
      <c r="C800" s="185"/>
      <c r="D800" s="521"/>
      <c r="E800" s="521"/>
      <c r="F800" s="521"/>
      <c r="G800" s="325"/>
      <c r="H800" s="184"/>
      <c r="I800" s="184"/>
      <c r="J800" s="521"/>
      <c r="K800" s="184"/>
      <c r="L800" s="521"/>
      <c r="M800" s="184"/>
      <c r="N800" s="325"/>
      <c r="O800" s="184"/>
      <c r="P800" s="184"/>
      <c r="Q800" s="521"/>
      <c r="R800" s="521"/>
      <c r="S800" s="521"/>
      <c r="T800" s="521"/>
      <c r="U800" s="325"/>
      <c r="V800" s="184"/>
      <c r="W800" s="184"/>
      <c r="X800" s="521"/>
      <c r="Y800" s="504"/>
    </row>
    <row r="801" spans="1:25" ht="18" hidden="1" x14ac:dyDescent="0.25">
      <c r="A801" s="180" t="s">
        <v>9</v>
      </c>
      <c r="B801" s="184"/>
      <c r="C801" s="185"/>
      <c r="D801" s="521"/>
      <c r="E801" s="521"/>
      <c r="F801" s="521"/>
      <c r="G801" s="325"/>
      <c r="H801" s="184"/>
      <c r="I801" s="184"/>
      <c r="J801" s="521"/>
      <c r="K801" s="325"/>
      <c r="L801" s="184"/>
      <c r="M801" s="184"/>
      <c r="N801" s="325"/>
      <c r="O801" s="184"/>
      <c r="P801" s="184"/>
      <c r="Q801" s="521"/>
      <c r="R801" s="521"/>
      <c r="S801" s="521"/>
      <c r="T801" s="521"/>
      <c r="U801" s="524"/>
      <c r="V801" s="524"/>
      <c r="W801" s="521"/>
      <c r="X801" s="521"/>
      <c r="Y801" s="504"/>
    </row>
    <row r="802" spans="1:25" ht="15.75" hidden="1" x14ac:dyDescent="0.25">
      <c r="A802" s="184"/>
      <c r="B802" s="325"/>
      <c r="C802" s="525"/>
      <c r="D802" s="184"/>
      <c r="E802" s="184"/>
      <c r="F802" s="184"/>
      <c r="G802" s="184"/>
      <c r="H802" s="325"/>
      <c r="I802" s="184"/>
      <c r="J802" s="184"/>
      <c r="K802" s="242"/>
      <c r="L802" s="325"/>
      <c r="M802" s="184"/>
      <c r="N802" s="184"/>
      <c r="O802" s="184"/>
      <c r="P802" s="184"/>
      <c r="Q802" s="184"/>
      <c r="R802" s="184"/>
      <c r="S802" s="184"/>
      <c r="T802" s="184"/>
      <c r="U802" s="184"/>
      <c r="V802" s="184"/>
      <c r="W802" s="184"/>
      <c r="X802" s="184"/>
    </row>
    <row r="803" spans="1:25" ht="16.5" hidden="1" thickBot="1" x14ac:dyDescent="0.3">
      <c r="A803" s="325" t="s">
        <v>210</v>
      </c>
      <c r="D803" s="325"/>
      <c r="E803" s="184"/>
      <c r="F803" s="184"/>
      <c r="G803" s="325" t="s">
        <v>418</v>
      </c>
      <c r="H803" s="242"/>
      <c r="I803" s="325"/>
      <c r="J803" s="325"/>
      <c r="K803" s="242"/>
      <c r="L803" s="242"/>
      <c r="M803" s="184"/>
      <c r="N803" s="325" t="s">
        <v>480</v>
      </c>
      <c r="O803" s="325"/>
      <c r="P803" s="325"/>
      <c r="Q803" s="325"/>
      <c r="R803" s="325"/>
      <c r="S803" s="325"/>
      <c r="T803" s="184"/>
      <c r="U803" s="325" t="s">
        <v>495</v>
      </c>
      <c r="V803" s="325"/>
      <c r="W803" s="325"/>
      <c r="X803" s="325"/>
      <c r="Y803" s="186"/>
    </row>
    <row r="804" spans="1:25" ht="19.5" hidden="1" thickBot="1" x14ac:dyDescent="0.3">
      <c r="A804" s="791" t="s">
        <v>10</v>
      </c>
      <c r="B804" s="792" t="s">
        <v>2</v>
      </c>
      <c r="C804" s="792" t="s">
        <v>3</v>
      </c>
      <c r="D804" s="793" t="s">
        <v>11</v>
      </c>
      <c r="E804" s="184"/>
      <c r="F804" s="184"/>
      <c r="G804" s="529" t="s">
        <v>10</v>
      </c>
      <c r="H804" s="614" t="s">
        <v>2</v>
      </c>
      <c r="I804" s="242"/>
      <c r="J804" s="242"/>
      <c r="K804" s="794"/>
      <c r="L804" s="242"/>
      <c r="M804" s="184"/>
      <c r="N804" s="526" t="s">
        <v>10</v>
      </c>
      <c r="O804" s="527" t="s">
        <v>2</v>
      </c>
      <c r="P804" s="527" t="s">
        <v>3</v>
      </c>
      <c r="Q804" s="528" t="s">
        <v>11</v>
      </c>
      <c r="R804" s="242"/>
      <c r="S804" s="242"/>
      <c r="T804" s="184"/>
      <c r="U804" s="526" t="s">
        <v>10</v>
      </c>
      <c r="V804" s="527" t="s">
        <v>2</v>
      </c>
      <c r="W804" s="527" t="s">
        <v>3</v>
      </c>
      <c r="X804" s="528" t="s">
        <v>11</v>
      </c>
    </row>
    <row r="805" spans="1:25" ht="18.75" hidden="1" x14ac:dyDescent="0.25">
      <c r="A805" s="795"/>
      <c r="B805" s="796"/>
      <c r="C805" s="796"/>
      <c r="D805" s="797"/>
      <c r="E805" s="184"/>
      <c r="F805" s="184"/>
      <c r="G805" s="798"/>
      <c r="H805" s="799"/>
      <c r="I805" s="614" t="s">
        <v>3</v>
      </c>
      <c r="J805" s="614" t="s">
        <v>11</v>
      </c>
      <c r="K805" s="794"/>
      <c r="L805" s="794"/>
      <c r="M805" s="184"/>
      <c r="N805" s="800"/>
      <c r="O805" s="801"/>
      <c r="P805" s="801"/>
      <c r="Q805" s="802"/>
      <c r="R805" s="803"/>
      <c r="S805" s="803"/>
      <c r="T805" s="184"/>
      <c r="U805" s="534"/>
      <c r="V805" s="435"/>
      <c r="W805" s="435"/>
      <c r="X805" s="436"/>
    </row>
    <row r="806" spans="1:25" ht="18.75" hidden="1" x14ac:dyDescent="0.2">
      <c r="A806" s="804"/>
      <c r="B806" s="805"/>
      <c r="C806" s="806"/>
      <c r="D806" s="807"/>
      <c r="E806" s="184"/>
      <c r="F806" s="184"/>
      <c r="G806" s="808">
        <v>1</v>
      </c>
      <c r="H806" s="809"/>
      <c r="I806" s="810"/>
      <c r="J806" s="811"/>
      <c r="K806" s="812"/>
      <c r="L806" s="794"/>
      <c r="M806" s="184"/>
      <c r="N806" s="813">
        <v>1</v>
      </c>
      <c r="O806" s="814"/>
      <c r="P806" s="815"/>
      <c r="Q806" s="816"/>
      <c r="R806" s="817"/>
      <c r="S806" s="817"/>
      <c r="T806" s="184"/>
      <c r="U806" s="541">
        <v>1</v>
      </c>
      <c r="V806" s="516">
        <v>1116050005</v>
      </c>
      <c r="W806" s="517" t="s">
        <v>186</v>
      </c>
      <c r="X806" s="512" t="s">
        <v>5</v>
      </c>
    </row>
    <row r="807" spans="1:25" ht="18.75" hidden="1" x14ac:dyDescent="0.2">
      <c r="A807" s="804"/>
      <c r="B807" s="805"/>
      <c r="C807" s="806"/>
      <c r="D807" s="807"/>
      <c r="E807" s="184"/>
      <c r="F807" s="184"/>
      <c r="G807" s="808">
        <v>2</v>
      </c>
      <c r="H807" s="818"/>
      <c r="I807" s="819"/>
      <c r="J807" s="820"/>
      <c r="K807" s="794"/>
      <c r="L807" s="812"/>
      <c r="M807" s="184"/>
      <c r="N807" s="813">
        <v>2</v>
      </c>
      <c r="O807" s="814"/>
      <c r="P807" s="815"/>
      <c r="Q807" s="816"/>
      <c r="R807" s="817"/>
      <c r="S807" s="817"/>
      <c r="T807" s="184"/>
      <c r="U807" s="545">
        <v>2</v>
      </c>
      <c r="V807" s="516">
        <v>1116050015</v>
      </c>
      <c r="W807" s="517" t="s">
        <v>187</v>
      </c>
      <c r="X807" s="512" t="s">
        <v>5</v>
      </c>
    </row>
    <row r="808" spans="1:25" ht="18.75" hidden="1" x14ac:dyDescent="0.2">
      <c r="A808" s="804"/>
      <c r="B808" s="821"/>
      <c r="C808" s="822"/>
      <c r="D808" s="823"/>
      <c r="E808" s="184"/>
      <c r="F808" s="184"/>
      <c r="G808" s="808">
        <v>3</v>
      </c>
      <c r="H808" s="809"/>
      <c r="I808" s="824"/>
      <c r="J808" s="825"/>
      <c r="K808" s="794"/>
      <c r="L808" s="794"/>
      <c r="M808" s="184"/>
      <c r="N808" s="813">
        <v>3</v>
      </c>
      <c r="O808" s="826"/>
      <c r="P808" s="827"/>
      <c r="Q808" s="828"/>
      <c r="R808" s="829"/>
      <c r="S808" s="829"/>
      <c r="T808" s="184"/>
      <c r="U808" s="545">
        <v>3</v>
      </c>
      <c r="V808" s="621">
        <v>1116050001</v>
      </c>
      <c r="W808" s="622" t="s">
        <v>188</v>
      </c>
      <c r="X808" s="830" t="s">
        <v>6</v>
      </c>
    </row>
    <row r="809" spans="1:25" ht="18.75" hidden="1" x14ac:dyDescent="0.2">
      <c r="A809" s="804"/>
      <c r="B809" s="805"/>
      <c r="C809" s="806"/>
      <c r="D809" s="807"/>
      <c r="E809" s="184"/>
      <c r="F809" s="184"/>
      <c r="G809" s="808">
        <v>4</v>
      </c>
      <c r="H809" s="809"/>
      <c r="I809" s="819"/>
      <c r="J809" s="820"/>
      <c r="K809" s="794"/>
      <c r="L809" s="794"/>
      <c r="M809" s="184"/>
      <c r="N809" s="813">
        <v>4</v>
      </c>
      <c r="O809" s="814"/>
      <c r="P809" s="815"/>
      <c r="Q809" s="816"/>
      <c r="R809" s="817"/>
      <c r="S809" s="817"/>
      <c r="T809" s="184"/>
      <c r="U809" s="545">
        <v>4</v>
      </c>
      <c r="V809" s="516">
        <v>1116050016</v>
      </c>
      <c r="W809" s="517" t="s">
        <v>189</v>
      </c>
      <c r="X809" s="512" t="s">
        <v>6</v>
      </c>
    </row>
    <row r="810" spans="1:25" ht="18.75" hidden="1" x14ac:dyDescent="0.2">
      <c r="A810" s="804"/>
      <c r="B810" s="805"/>
      <c r="C810" s="806"/>
      <c r="D810" s="807"/>
      <c r="E810" s="521"/>
      <c r="F810" s="521"/>
      <c r="G810" s="808">
        <v>5</v>
      </c>
      <c r="H810" s="809"/>
      <c r="I810" s="819"/>
      <c r="J810" s="820"/>
      <c r="K810" s="794"/>
      <c r="L810" s="794"/>
      <c r="M810" s="521"/>
      <c r="N810" s="813">
        <v>5</v>
      </c>
      <c r="O810" s="814"/>
      <c r="P810" s="815"/>
      <c r="Q810" s="816"/>
      <c r="R810" s="817"/>
      <c r="S810" s="817"/>
      <c r="T810" s="521"/>
      <c r="U810" s="831">
        <v>5</v>
      </c>
      <c r="V810" s="516">
        <v>1116050006</v>
      </c>
      <c r="W810" s="517" t="s">
        <v>190</v>
      </c>
      <c r="X810" s="512" t="s">
        <v>5</v>
      </c>
    </row>
    <row r="811" spans="1:25" ht="18.75" hidden="1" x14ac:dyDescent="0.2">
      <c r="A811" s="804"/>
      <c r="B811" s="805"/>
      <c r="C811" s="806"/>
      <c r="D811" s="807"/>
      <c r="E811" s="184"/>
      <c r="F811" s="184"/>
      <c r="G811" s="808">
        <v>6</v>
      </c>
      <c r="H811" s="809"/>
      <c r="I811" s="819"/>
      <c r="J811" s="820"/>
      <c r="K811" s="794"/>
      <c r="L811" s="794"/>
      <c r="M811" s="184"/>
      <c r="N811" s="813">
        <v>6</v>
      </c>
      <c r="O811" s="814"/>
      <c r="P811" s="815"/>
      <c r="Q811" s="816"/>
      <c r="R811" s="817"/>
      <c r="S811" s="817"/>
      <c r="T811" s="184"/>
      <c r="U811" s="545">
        <v>6</v>
      </c>
      <c r="V811" s="516">
        <v>1116050017</v>
      </c>
      <c r="W811" s="517" t="s">
        <v>191</v>
      </c>
      <c r="X811" s="512" t="s">
        <v>6</v>
      </c>
    </row>
    <row r="812" spans="1:25" ht="18.75" hidden="1" x14ac:dyDescent="0.2">
      <c r="A812" s="804"/>
      <c r="B812" s="805"/>
      <c r="C812" s="806"/>
      <c r="D812" s="807"/>
      <c r="E812" s="184"/>
      <c r="F812" s="184"/>
      <c r="G812" s="808">
        <v>7</v>
      </c>
      <c r="H812" s="809"/>
      <c r="I812" s="819"/>
      <c r="J812" s="820"/>
      <c r="K812" s="794"/>
      <c r="L812" s="794"/>
      <c r="M812" s="184"/>
      <c r="N812" s="813">
        <v>7</v>
      </c>
      <c r="O812" s="814"/>
      <c r="P812" s="815"/>
      <c r="Q812" s="816"/>
      <c r="R812" s="817"/>
      <c r="S812" s="817"/>
      <c r="T812" s="184"/>
      <c r="U812" s="545">
        <v>7</v>
      </c>
      <c r="V812" s="516">
        <v>1116050018</v>
      </c>
      <c r="W812" s="517" t="s">
        <v>192</v>
      </c>
      <c r="X812" s="512" t="s">
        <v>6</v>
      </c>
    </row>
    <row r="813" spans="1:25" ht="18.75" hidden="1" x14ac:dyDescent="0.2">
      <c r="A813" s="804"/>
      <c r="B813" s="805"/>
      <c r="C813" s="806"/>
      <c r="D813" s="807"/>
      <c r="E813" s="184"/>
      <c r="F813" s="184"/>
      <c r="G813" s="808">
        <v>8</v>
      </c>
      <c r="H813" s="809"/>
      <c r="I813" s="819"/>
      <c r="J813" s="820"/>
      <c r="K813" s="794"/>
      <c r="L813" s="794"/>
      <c r="M813" s="184"/>
      <c r="N813" s="813">
        <v>8</v>
      </c>
      <c r="O813" s="814"/>
      <c r="P813" s="815"/>
      <c r="Q813" s="816"/>
      <c r="R813" s="817"/>
      <c r="S813" s="817"/>
      <c r="T813" s="184"/>
      <c r="U813" s="545">
        <v>8</v>
      </c>
      <c r="V813" s="516">
        <v>1116050019</v>
      </c>
      <c r="W813" s="517" t="s">
        <v>193</v>
      </c>
      <c r="X813" s="512" t="s">
        <v>5</v>
      </c>
    </row>
    <row r="814" spans="1:25" ht="18.75" hidden="1" x14ac:dyDescent="0.2">
      <c r="A814" s="804"/>
      <c r="B814" s="805"/>
      <c r="C814" s="806" t="s">
        <v>368</v>
      </c>
      <c r="D814" s="807"/>
      <c r="E814" s="832"/>
      <c r="F814" s="832"/>
      <c r="G814" s="808">
        <v>9</v>
      </c>
      <c r="H814" s="809"/>
      <c r="I814" s="819" t="s">
        <v>368</v>
      </c>
      <c r="J814" s="820"/>
      <c r="K814" s="794"/>
      <c r="L814" s="794"/>
      <c r="M814" s="832"/>
      <c r="N814" s="813">
        <v>9</v>
      </c>
      <c r="O814" s="814"/>
      <c r="P814" s="819" t="s">
        <v>368</v>
      </c>
      <c r="Q814" s="816"/>
      <c r="R814" s="817"/>
      <c r="S814" s="817"/>
      <c r="T814" s="832"/>
      <c r="U814" s="833">
        <v>9</v>
      </c>
      <c r="V814" s="516">
        <v>1116050007</v>
      </c>
      <c r="W814" s="517" t="s">
        <v>369</v>
      </c>
      <c r="X814" s="512" t="s">
        <v>5</v>
      </c>
    </row>
    <row r="815" spans="1:25" ht="18.75" hidden="1" x14ac:dyDescent="0.2">
      <c r="A815" s="804"/>
      <c r="B815" s="805"/>
      <c r="C815" s="806" t="s">
        <v>414</v>
      </c>
      <c r="D815" s="807"/>
      <c r="E815" s="184"/>
      <c r="F815" s="184"/>
      <c r="G815" s="808">
        <v>10</v>
      </c>
      <c r="H815" s="809"/>
      <c r="I815" s="819" t="s">
        <v>367</v>
      </c>
      <c r="J815" s="820"/>
      <c r="K815" s="812"/>
      <c r="L815" s="794"/>
      <c r="M815" s="184"/>
      <c r="N815" s="813">
        <v>10</v>
      </c>
      <c r="O815" s="814"/>
      <c r="P815" s="819" t="s">
        <v>496</v>
      </c>
      <c r="Q815" s="816"/>
      <c r="R815" s="817"/>
      <c r="S815" s="817"/>
      <c r="T815" s="184"/>
      <c r="U815" s="545">
        <v>10</v>
      </c>
      <c r="V815" s="516">
        <v>1116050009</v>
      </c>
      <c r="W815" s="517" t="s">
        <v>194</v>
      </c>
      <c r="X815" s="512" t="s">
        <v>6</v>
      </c>
    </row>
    <row r="816" spans="1:25" ht="18.75" hidden="1" x14ac:dyDescent="0.2">
      <c r="A816" s="804"/>
      <c r="B816" s="805"/>
      <c r="C816" s="806" t="s">
        <v>415</v>
      </c>
      <c r="D816" s="807"/>
      <c r="E816" s="184"/>
      <c r="F816" s="184"/>
      <c r="G816" s="808">
        <v>11</v>
      </c>
      <c r="H816" s="809"/>
      <c r="I816" s="819" t="s">
        <v>416</v>
      </c>
      <c r="J816" s="820"/>
      <c r="K816" s="794"/>
      <c r="L816" s="812"/>
      <c r="M816" s="184"/>
      <c r="N816" s="813">
        <v>11</v>
      </c>
      <c r="O816" s="814"/>
      <c r="P816" s="819" t="s">
        <v>497</v>
      </c>
      <c r="Q816" s="816"/>
      <c r="R816" s="817"/>
      <c r="S816" s="817"/>
      <c r="T816" s="184"/>
      <c r="U816" s="545">
        <v>11</v>
      </c>
      <c r="V816" s="516">
        <v>1116050020</v>
      </c>
      <c r="W816" s="517" t="s">
        <v>195</v>
      </c>
      <c r="X816" s="512" t="s">
        <v>6</v>
      </c>
    </row>
    <row r="817" spans="1:24" ht="18.75" hidden="1" x14ac:dyDescent="0.2">
      <c r="A817" s="804"/>
      <c r="B817" s="821"/>
      <c r="C817" s="822"/>
      <c r="D817" s="807"/>
      <c r="E817" s="184"/>
      <c r="F817" s="184"/>
      <c r="G817" s="808">
        <v>12</v>
      </c>
      <c r="H817" s="809"/>
      <c r="I817" s="819"/>
      <c r="J817" s="825"/>
      <c r="K817" s="794"/>
      <c r="L817" s="794"/>
      <c r="M817" s="184"/>
      <c r="N817" s="813">
        <v>12</v>
      </c>
      <c r="O817" s="814"/>
      <c r="P817" s="815"/>
      <c r="Q817" s="828"/>
      <c r="R817" s="829"/>
      <c r="S817" s="829"/>
      <c r="T817" s="184"/>
      <c r="U817" s="545">
        <v>12</v>
      </c>
      <c r="V817" s="516">
        <v>1116050023</v>
      </c>
      <c r="W817" s="517" t="s">
        <v>196</v>
      </c>
      <c r="X817" s="830" t="s">
        <v>6</v>
      </c>
    </row>
    <row r="818" spans="1:24" ht="18.75" hidden="1" x14ac:dyDescent="0.2">
      <c r="A818" s="804"/>
      <c r="B818" s="805"/>
      <c r="C818" s="806"/>
      <c r="D818" s="823"/>
      <c r="E818" s="184"/>
      <c r="F818" s="184"/>
      <c r="G818" s="808">
        <v>13</v>
      </c>
      <c r="H818" s="809"/>
      <c r="I818" s="819"/>
      <c r="J818" s="820"/>
      <c r="K818" s="794"/>
      <c r="L818" s="794"/>
      <c r="M818" s="184"/>
      <c r="N818" s="813">
        <v>13</v>
      </c>
      <c r="O818" s="814"/>
      <c r="P818" s="815"/>
      <c r="Q818" s="816"/>
      <c r="R818" s="817"/>
      <c r="S818" s="817"/>
      <c r="T818" s="184"/>
      <c r="U818" s="545">
        <v>13</v>
      </c>
      <c r="V818" s="516">
        <v>1116050010</v>
      </c>
      <c r="W818" s="517" t="s">
        <v>371</v>
      </c>
      <c r="X818" s="512" t="s">
        <v>5</v>
      </c>
    </row>
    <row r="819" spans="1:24" ht="18.75" hidden="1" x14ac:dyDescent="0.2">
      <c r="A819" s="804"/>
      <c r="B819" s="805"/>
      <c r="C819" s="806"/>
      <c r="D819" s="807"/>
      <c r="E819" s="184"/>
      <c r="F819" s="184"/>
      <c r="G819" s="808">
        <v>14</v>
      </c>
      <c r="H819" s="809"/>
      <c r="I819" s="819"/>
      <c r="J819" s="820"/>
      <c r="K819" s="812"/>
      <c r="L819" s="794"/>
      <c r="M819" s="184"/>
      <c r="N819" s="813">
        <v>14</v>
      </c>
      <c r="O819" s="814"/>
      <c r="P819" s="815"/>
      <c r="Q819" s="816"/>
      <c r="R819" s="817"/>
      <c r="S819" s="817"/>
      <c r="T819" s="184"/>
      <c r="U819" s="545">
        <v>14</v>
      </c>
      <c r="V819" s="516">
        <v>1116050027</v>
      </c>
      <c r="W819" s="517" t="s">
        <v>208</v>
      </c>
      <c r="X819" s="512" t="s">
        <v>6</v>
      </c>
    </row>
    <row r="820" spans="1:24" ht="18.75" hidden="1" x14ac:dyDescent="0.2">
      <c r="A820" s="804"/>
      <c r="B820" s="805"/>
      <c r="C820" s="806"/>
      <c r="D820" s="807"/>
      <c r="E820" s="184"/>
      <c r="F820" s="184"/>
      <c r="G820" s="808">
        <v>15</v>
      </c>
      <c r="H820" s="809"/>
      <c r="I820" s="819"/>
      <c r="J820" s="820"/>
      <c r="K820" s="812"/>
      <c r="L820" s="812"/>
      <c r="M820" s="184"/>
      <c r="N820" s="813">
        <v>15</v>
      </c>
      <c r="O820" s="814"/>
      <c r="P820" s="815"/>
      <c r="Q820" s="816"/>
      <c r="R820" s="817"/>
      <c r="S820" s="817"/>
      <c r="T820" s="184"/>
      <c r="U820" s="545">
        <v>15</v>
      </c>
      <c r="V820" s="516">
        <v>1116050024</v>
      </c>
      <c r="W820" s="517" t="s">
        <v>197</v>
      </c>
      <c r="X820" s="512" t="s">
        <v>6</v>
      </c>
    </row>
    <row r="821" spans="1:24" ht="18.75" hidden="1" x14ac:dyDescent="0.2">
      <c r="A821" s="804"/>
      <c r="B821" s="805"/>
      <c r="C821" s="806"/>
      <c r="D821" s="807"/>
      <c r="E821" s="184"/>
      <c r="F821" s="184"/>
      <c r="G821" s="808">
        <v>16</v>
      </c>
      <c r="H821" s="809"/>
      <c r="I821" s="819"/>
      <c r="J821" s="825"/>
      <c r="K821" s="794"/>
      <c r="L821" s="812"/>
      <c r="M821" s="184"/>
      <c r="N821" s="813">
        <v>16</v>
      </c>
      <c r="O821" s="814"/>
      <c r="P821" s="815"/>
      <c r="Q821" s="828"/>
      <c r="R821" s="829"/>
      <c r="S821" s="829"/>
      <c r="T821" s="184"/>
      <c r="U821" s="545">
        <v>16</v>
      </c>
      <c r="V821" s="516">
        <v>1116050021</v>
      </c>
      <c r="W821" s="517" t="s">
        <v>198</v>
      </c>
      <c r="X821" s="830" t="s">
        <v>6</v>
      </c>
    </row>
    <row r="822" spans="1:24" ht="18.75" hidden="1" x14ac:dyDescent="0.2">
      <c r="A822" s="804"/>
      <c r="B822" s="805"/>
      <c r="C822" s="806"/>
      <c r="D822" s="823"/>
      <c r="E822" s="184"/>
      <c r="F822" s="184"/>
      <c r="G822" s="808">
        <v>17</v>
      </c>
      <c r="H822" s="809"/>
      <c r="I822" s="819"/>
      <c r="J822" s="825"/>
      <c r="K822" s="794"/>
      <c r="L822" s="794"/>
      <c r="M822" s="184"/>
      <c r="N822" s="813">
        <v>17</v>
      </c>
      <c r="O822" s="814"/>
      <c r="P822" s="815"/>
      <c r="Q822" s="828"/>
      <c r="R822" s="829"/>
      <c r="S822" s="829"/>
      <c r="T822" s="184"/>
      <c r="U822" s="545">
        <v>17</v>
      </c>
      <c r="V822" s="516">
        <v>1116050025</v>
      </c>
      <c r="W822" s="517" t="s">
        <v>199</v>
      </c>
      <c r="X822" s="830" t="s">
        <v>6</v>
      </c>
    </row>
    <row r="823" spans="1:24" ht="18.75" hidden="1" x14ac:dyDescent="0.2">
      <c r="A823" s="804"/>
      <c r="B823" s="805"/>
      <c r="C823" s="806"/>
      <c r="D823" s="823"/>
      <c r="E823" s="184"/>
      <c r="F823" s="184"/>
      <c r="G823" s="808">
        <v>18</v>
      </c>
      <c r="H823" s="809"/>
      <c r="I823" s="819"/>
      <c r="J823" s="820"/>
      <c r="K823" s="794"/>
      <c r="L823" s="794"/>
      <c r="M823" s="184"/>
      <c r="N823" s="813">
        <v>18</v>
      </c>
      <c r="O823" s="814"/>
      <c r="P823" s="815"/>
      <c r="Q823" s="816"/>
      <c r="R823" s="817"/>
      <c r="S823" s="817"/>
      <c r="T823" s="184"/>
      <c r="U823" s="545">
        <v>18</v>
      </c>
      <c r="V823" s="516">
        <v>1116050011</v>
      </c>
      <c r="W823" s="517" t="s">
        <v>200</v>
      </c>
      <c r="X823" s="512" t="s">
        <v>6</v>
      </c>
    </row>
    <row r="824" spans="1:24" ht="18.75" hidden="1" x14ac:dyDescent="0.2">
      <c r="A824" s="804"/>
      <c r="B824" s="805"/>
      <c r="C824" s="806"/>
      <c r="D824" s="807"/>
      <c r="E824" s="184"/>
      <c r="F824" s="184"/>
      <c r="G824" s="808">
        <v>19</v>
      </c>
      <c r="H824" s="809"/>
      <c r="I824" s="819"/>
      <c r="J824" s="820"/>
      <c r="K824" s="794"/>
      <c r="L824" s="794"/>
      <c r="M824" s="184"/>
      <c r="N824" s="813">
        <v>19</v>
      </c>
      <c r="O824" s="814"/>
      <c r="P824" s="815"/>
      <c r="Q824" s="816"/>
      <c r="R824" s="817"/>
      <c r="S824" s="817"/>
      <c r="T824" s="184"/>
      <c r="U824" s="545">
        <v>19</v>
      </c>
      <c r="V824" s="516">
        <v>1116050012</v>
      </c>
      <c r="W824" s="517" t="s">
        <v>201</v>
      </c>
      <c r="X824" s="512" t="s">
        <v>5</v>
      </c>
    </row>
    <row r="825" spans="1:24" ht="18.75" hidden="1" x14ac:dyDescent="0.2">
      <c r="A825" s="804"/>
      <c r="B825" s="805"/>
      <c r="C825" s="806"/>
      <c r="D825" s="807"/>
      <c r="E825" s="184"/>
      <c r="F825" s="184"/>
      <c r="G825" s="808">
        <v>20</v>
      </c>
      <c r="H825" s="809"/>
      <c r="I825" s="819"/>
      <c r="J825" s="820"/>
      <c r="K825" s="794"/>
      <c r="L825" s="794"/>
      <c r="M825" s="184"/>
      <c r="N825" s="813">
        <v>20</v>
      </c>
      <c r="O825" s="814"/>
      <c r="P825" s="815"/>
      <c r="Q825" s="816"/>
      <c r="R825" s="817"/>
      <c r="S825" s="817"/>
      <c r="T825" s="184"/>
      <c r="U825" s="545">
        <v>20</v>
      </c>
      <c r="V825" s="516">
        <v>1116050022</v>
      </c>
      <c r="W825" s="517" t="s">
        <v>202</v>
      </c>
      <c r="X825" s="512" t="s">
        <v>6</v>
      </c>
    </row>
    <row r="826" spans="1:24" ht="18.75" hidden="1" x14ac:dyDescent="0.2">
      <c r="A826" s="804"/>
      <c r="B826" s="805"/>
      <c r="C826" s="806"/>
      <c r="D826" s="807"/>
      <c r="E826" s="184"/>
      <c r="F826" s="184"/>
      <c r="G826" s="808">
        <v>21</v>
      </c>
      <c r="H826" s="809"/>
      <c r="I826" s="819"/>
      <c r="J826" s="820"/>
      <c r="K826" s="794"/>
      <c r="L826" s="794"/>
      <c r="M826" s="184"/>
      <c r="N826" s="813">
        <v>21</v>
      </c>
      <c r="O826" s="814"/>
      <c r="P826" s="815"/>
      <c r="Q826" s="816"/>
      <c r="R826" s="817"/>
      <c r="S826" s="817"/>
      <c r="T826" s="184"/>
      <c r="U826" s="545">
        <v>21</v>
      </c>
      <c r="V826" s="516">
        <v>1116050013</v>
      </c>
      <c r="W826" s="517" t="s">
        <v>203</v>
      </c>
      <c r="X826" s="512" t="s">
        <v>6</v>
      </c>
    </row>
    <row r="827" spans="1:24" ht="18.75" hidden="1" x14ac:dyDescent="0.2">
      <c r="A827" s="804"/>
      <c r="B827" s="805"/>
      <c r="C827" s="806"/>
      <c r="D827" s="807"/>
      <c r="E827" s="184"/>
      <c r="F827" s="184"/>
      <c r="G827" s="808">
        <v>22</v>
      </c>
      <c r="H827" s="809"/>
      <c r="I827" s="819"/>
      <c r="J827" s="820"/>
      <c r="K827" s="834"/>
      <c r="L827" s="794"/>
      <c r="M827" s="184"/>
      <c r="N827" s="813">
        <v>22</v>
      </c>
      <c r="O827" s="814"/>
      <c r="P827" s="815"/>
      <c r="Q827" s="816"/>
      <c r="R827" s="817"/>
      <c r="S827" s="817"/>
      <c r="T827" s="184"/>
      <c r="U827" s="545">
        <v>22</v>
      </c>
      <c r="V827" s="516">
        <v>1116050014</v>
      </c>
      <c r="W827" s="517" t="s">
        <v>204</v>
      </c>
      <c r="X827" s="512" t="s">
        <v>6</v>
      </c>
    </row>
    <row r="828" spans="1:24" ht="18.75" hidden="1" x14ac:dyDescent="0.2">
      <c r="A828" s="804"/>
      <c r="B828" s="805"/>
      <c r="C828" s="806"/>
      <c r="D828" s="807"/>
      <c r="E828" s="184"/>
      <c r="F828" s="184"/>
      <c r="G828" s="808"/>
      <c r="H828" s="835"/>
      <c r="I828" s="819"/>
      <c r="J828" s="820"/>
      <c r="K828" s="834"/>
      <c r="L828" s="834"/>
      <c r="M828" s="184"/>
      <c r="N828" s="813"/>
      <c r="O828" s="836"/>
      <c r="P828" s="837"/>
      <c r="Q828" s="838"/>
      <c r="R828" s="839"/>
      <c r="S828" s="839"/>
      <c r="T828" s="184"/>
      <c r="U828" s="545"/>
      <c r="V828" s="562"/>
      <c r="W828" s="617"/>
      <c r="X828" s="425"/>
    </row>
    <row r="829" spans="1:24" ht="18.75" hidden="1" x14ac:dyDescent="0.2">
      <c r="A829" s="804"/>
      <c r="B829" s="805"/>
      <c r="C829" s="806"/>
      <c r="D829" s="807"/>
      <c r="E829" s="184"/>
      <c r="F829" s="184"/>
      <c r="G829" s="840"/>
      <c r="H829" s="835"/>
      <c r="I829" s="841"/>
      <c r="J829" s="842"/>
      <c r="K829" s="834"/>
      <c r="L829" s="834"/>
      <c r="M829" s="184"/>
      <c r="N829" s="813"/>
      <c r="O829" s="836"/>
      <c r="P829" s="837"/>
      <c r="Q829" s="838"/>
      <c r="R829" s="839"/>
      <c r="S829" s="839"/>
      <c r="T829" s="184"/>
      <c r="U829" s="545"/>
      <c r="V829" s="562"/>
      <c r="W829" s="617"/>
      <c r="X829" s="425"/>
    </row>
    <row r="830" spans="1:24" ht="18.75" hidden="1" x14ac:dyDescent="0.2">
      <c r="A830" s="804"/>
      <c r="B830" s="843"/>
      <c r="C830" s="844"/>
      <c r="D830" s="845"/>
      <c r="E830" s="184"/>
      <c r="F830" s="184"/>
      <c r="G830" s="840"/>
      <c r="H830" s="835"/>
      <c r="I830" s="841"/>
      <c r="J830" s="842"/>
      <c r="K830" s="834"/>
      <c r="L830" s="834"/>
      <c r="M830" s="184"/>
      <c r="N830" s="813"/>
      <c r="O830" s="836"/>
      <c r="P830" s="837"/>
      <c r="Q830" s="838"/>
      <c r="R830" s="839"/>
      <c r="S830" s="839"/>
      <c r="T830" s="184"/>
      <c r="U830" s="545"/>
      <c r="V830" s="562"/>
      <c r="W830" s="617"/>
      <c r="X830" s="425"/>
    </row>
    <row r="831" spans="1:24" ht="18.75" hidden="1" x14ac:dyDescent="0.2">
      <c r="A831" s="804"/>
      <c r="B831" s="846"/>
      <c r="C831" s="847"/>
      <c r="D831" s="807"/>
      <c r="E831" s="184"/>
      <c r="F831" s="184"/>
      <c r="G831" s="840"/>
      <c r="H831" s="835"/>
      <c r="I831" s="841"/>
      <c r="J831" s="842"/>
      <c r="K831" s="834"/>
      <c r="L831" s="834"/>
      <c r="M831" s="184"/>
      <c r="N831" s="813"/>
      <c r="O831" s="836"/>
      <c r="P831" s="837"/>
      <c r="Q831" s="838"/>
      <c r="R831" s="839"/>
      <c r="S831" s="839"/>
      <c r="T831" s="184"/>
      <c r="U831" s="545"/>
      <c r="V831" s="562"/>
      <c r="W831" s="617"/>
      <c r="X831" s="425"/>
    </row>
    <row r="832" spans="1:24" ht="18.75" hidden="1" x14ac:dyDescent="0.2">
      <c r="A832" s="804"/>
      <c r="B832" s="848"/>
      <c r="C832" s="849"/>
      <c r="D832" s="850"/>
      <c r="E832" s="184"/>
      <c r="F832" s="184"/>
      <c r="G832" s="840"/>
      <c r="H832" s="835"/>
      <c r="I832" s="841"/>
      <c r="J832" s="842"/>
      <c r="K832" s="851"/>
      <c r="L832" s="834"/>
      <c r="M832" s="184"/>
      <c r="N832" s="813"/>
      <c r="O832" s="836"/>
      <c r="P832" s="837"/>
      <c r="Q832" s="838"/>
      <c r="R832" s="839"/>
      <c r="S832" s="839"/>
      <c r="T832" s="184"/>
      <c r="U832" s="545"/>
      <c r="V832" s="562"/>
      <c r="W832" s="617"/>
      <c r="X832" s="425"/>
    </row>
    <row r="833" spans="1:25" ht="18.75" hidden="1" x14ac:dyDescent="0.2">
      <c r="A833" s="804"/>
      <c r="B833" s="852"/>
      <c r="C833" s="847"/>
      <c r="D833" s="807"/>
      <c r="E833" s="184"/>
      <c r="F833" s="184"/>
      <c r="G833" s="840"/>
      <c r="H833" s="853"/>
      <c r="I833" s="841"/>
      <c r="J833" s="842"/>
      <c r="K833" s="854"/>
      <c r="L833" s="851"/>
      <c r="M833" s="184"/>
      <c r="N833" s="813"/>
      <c r="O833" s="836"/>
      <c r="P833" s="837"/>
      <c r="Q833" s="838"/>
      <c r="R833" s="839"/>
      <c r="S833" s="839"/>
      <c r="T833" s="184"/>
      <c r="U833" s="545"/>
      <c r="V833" s="562"/>
      <c r="W833" s="617"/>
      <c r="X833" s="425"/>
    </row>
    <row r="834" spans="1:25" ht="18" hidden="1" x14ac:dyDescent="0.2">
      <c r="A834" s="804"/>
      <c r="B834" s="855"/>
      <c r="C834" s="856"/>
      <c r="D834" s="857"/>
      <c r="E834" s="184"/>
      <c r="F834" s="184"/>
      <c r="G834" s="858"/>
      <c r="H834" s="859"/>
      <c r="I834" s="860"/>
      <c r="J834" s="861"/>
      <c r="K834" s="862"/>
      <c r="L834" s="854"/>
      <c r="M834" s="184"/>
      <c r="N834" s="863"/>
      <c r="O834" s="864"/>
      <c r="P834" s="865"/>
      <c r="Q834" s="866"/>
      <c r="R834" s="867"/>
      <c r="S834" s="867"/>
      <c r="T834" s="184"/>
      <c r="U834" s="868"/>
      <c r="V834" s="869"/>
      <c r="W834" s="870"/>
      <c r="X834" s="871"/>
    </row>
    <row r="835" spans="1:25" ht="18.75" hidden="1" thickBot="1" x14ac:dyDescent="0.25">
      <c r="A835" s="872"/>
      <c r="B835" s="873"/>
      <c r="C835" s="874"/>
      <c r="D835" s="875"/>
      <c r="E835" s="184"/>
      <c r="F835" s="184"/>
      <c r="G835" s="876"/>
      <c r="H835" s="877"/>
      <c r="I835" s="878"/>
      <c r="J835" s="879"/>
      <c r="K835" s="184"/>
      <c r="L835" s="862"/>
      <c r="M835" s="184"/>
      <c r="N835" s="880"/>
      <c r="O835" s="881"/>
      <c r="P835" s="882"/>
      <c r="Q835" s="883"/>
      <c r="R835" s="867"/>
      <c r="S835" s="867"/>
      <c r="T835" s="184"/>
      <c r="U835" s="884"/>
      <c r="V835" s="640"/>
      <c r="W835" s="885"/>
      <c r="X835" s="886"/>
    </row>
    <row r="836" spans="1:25" ht="18" hidden="1" x14ac:dyDescent="0.2">
      <c r="A836" s="184"/>
      <c r="B836" s="359"/>
      <c r="C836" s="356"/>
      <c r="D836" s="184"/>
      <c r="E836" s="184"/>
      <c r="F836" s="184"/>
      <c r="G836" s="319"/>
      <c r="H836" s="319"/>
      <c r="I836" s="887"/>
      <c r="J836" s="888"/>
      <c r="K836" s="184"/>
      <c r="L836" s="184"/>
      <c r="M836" s="185"/>
      <c r="N836" s="319"/>
      <c r="O836" s="319"/>
      <c r="P836" s="889"/>
      <c r="Q836" s="319"/>
      <c r="R836" s="319"/>
      <c r="S836" s="319"/>
      <c r="T836" s="185"/>
      <c r="U836" s="319"/>
      <c r="V836" s="319"/>
      <c r="W836" s="889"/>
      <c r="X836" s="319"/>
    </row>
    <row r="837" spans="1:25" hidden="1" x14ac:dyDescent="0.2">
      <c r="A837" s="184"/>
      <c r="B837" s="359"/>
      <c r="C837" s="360" t="s">
        <v>8</v>
      </c>
      <c r="D837" s="184">
        <f>COUNTIF(D806:D835,"L")</f>
        <v>0</v>
      </c>
      <c r="E837" s="184"/>
      <c r="F837" s="184"/>
      <c r="G837" s="319"/>
      <c r="H837" s="359"/>
      <c r="I837" s="593" t="s">
        <v>8</v>
      </c>
      <c r="J837" s="184">
        <f>COUNTIF(J806:J836,"L")</f>
        <v>0</v>
      </c>
      <c r="K837" s="185"/>
      <c r="L837" s="184"/>
      <c r="M837" s="185"/>
      <c r="N837" s="319"/>
      <c r="O837" s="319"/>
      <c r="P837" s="593" t="s">
        <v>8</v>
      </c>
      <c r="Q837" s="184">
        <f>COUNTIF(Q805:Q835,"L")</f>
        <v>0</v>
      </c>
      <c r="R837" s="184"/>
      <c r="S837" s="184"/>
      <c r="T837" s="185"/>
      <c r="U837" s="319"/>
      <c r="V837" s="319"/>
      <c r="W837" s="593" t="s">
        <v>8</v>
      </c>
      <c r="X837" s="184">
        <f>COUNTIF(X806:X836,"L")</f>
        <v>7</v>
      </c>
    </row>
    <row r="838" spans="1:25" ht="15.75" hidden="1" thickBot="1" x14ac:dyDescent="0.25">
      <c r="A838" s="184"/>
      <c r="B838" s="359"/>
      <c r="C838" s="360" t="s">
        <v>13</v>
      </c>
      <c r="D838" s="184">
        <f>COUNTIF(D806:D835,"P")</f>
        <v>0</v>
      </c>
      <c r="E838" s="184"/>
      <c r="F838" s="184"/>
      <c r="G838" s="184"/>
      <c r="H838" s="359"/>
      <c r="I838" s="593" t="s">
        <v>13</v>
      </c>
      <c r="J838" s="184">
        <f>COUNTIF(J806:J836,"P")</f>
        <v>0</v>
      </c>
      <c r="K838" s="184"/>
      <c r="L838" s="185"/>
      <c r="M838" s="185"/>
      <c r="N838" s="184"/>
      <c r="O838" s="359"/>
      <c r="P838" s="593" t="s">
        <v>13</v>
      </c>
      <c r="Q838" s="184">
        <f>COUNTIF(Q805:Q835,"P")</f>
        <v>0</v>
      </c>
      <c r="R838" s="184"/>
      <c r="S838" s="184"/>
      <c r="T838" s="185"/>
      <c r="U838" s="184"/>
      <c r="V838" s="359"/>
      <c r="W838" s="593" t="s">
        <v>13</v>
      </c>
      <c r="X838" s="184">
        <f>COUNTIF(X806:X836,"P")</f>
        <v>15</v>
      </c>
    </row>
    <row r="839" spans="1:25" hidden="1" x14ac:dyDescent="0.2">
      <c r="A839" s="184"/>
      <c r="B839" s="359"/>
      <c r="C839" s="356"/>
      <c r="D839" s="594">
        <f>SUM(D837:D838)</f>
        <v>0</v>
      </c>
      <c r="E839" s="184"/>
      <c r="F839" s="184"/>
      <c r="G839" s="184"/>
      <c r="H839" s="359"/>
      <c r="I839" s="595"/>
      <c r="J839" s="594">
        <f>SUM(J837:J838)</f>
        <v>0</v>
      </c>
      <c r="K839" s="184"/>
      <c r="L839" s="184"/>
      <c r="M839" s="185"/>
      <c r="N839" s="184"/>
      <c r="O839" s="359"/>
      <c r="P839" s="595"/>
      <c r="Q839" s="594">
        <f>SUM(Q837:Q838)</f>
        <v>0</v>
      </c>
      <c r="R839" s="185"/>
      <c r="S839" s="185"/>
      <c r="T839" s="185"/>
      <c r="U839" s="184"/>
      <c r="V839" s="359"/>
      <c r="W839" s="595"/>
      <c r="X839" s="594">
        <f>SUM(X837:X838)</f>
        <v>22</v>
      </c>
    </row>
    <row r="840" spans="1:25" hidden="1" x14ac:dyDescent="0.2">
      <c r="A840" s="184" t="s">
        <v>14</v>
      </c>
      <c r="B840" s="359"/>
      <c r="C840" s="356"/>
      <c r="D840" s="184"/>
      <c r="E840" s="184"/>
      <c r="F840" s="184"/>
      <c r="G840" s="184" t="s">
        <v>14</v>
      </c>
      <c r="H840" s="184"/>
      <c r="I840" s="184"/>
      <c r="J840" s="184"/>
      <c r="K840" s="184"/>
      <c r="L840" s="184"/>
      <c r="M840" s="184"/>
      <c r="N840" s="184" t="s">
        <v>14</v>
      </c>
      <c r="O840" s="359"/>
      <c r="P840" s="595"/>
      <c r="Q840" s="185"/>
      <c r="R840" s="185"/>
      <c r="S840" s="185"/>
      <c r="T840" s="184"/>
      <c r="U840" s="184" t="s">
        <v>14</v>
      </c>
      <c r="V840" s="359"/>
      <c r="W840" s="184"/>
      <c r="X840" s="184"/>
    </row>
    <row r="841" spans="1:25" hidden="1" x14ac:dyDescent="0.2">
      <c r="A841" s="184"/>
      <c r="B841" s="184"/>
      <c r="C841" s="185"/>
      <c r="D841" s="184"/>
      <c r="E841" s="184"/>
      <c r="F841" s="184"/>
      <c r="G841" s="184"/>
      <c r="H841" s="184"/>
      <c r="I841" s="890"/>
      <c r="J841" s="184"/>
      <c r="L841" s="184"/>
      <c r="M841" s="184"/>
      <c r="N841" s="184"/>
      <c r="O841" s="184"/>
      <c r="P841" s="890" t="s">
        <v>245</v>
      </c>
      <c r="Q841" s="184"/>
      <c r="R841" s="184"/>
      <c r="S841" s="184"/>
      <c r="T841" s="184"/>
      <c r="U841" s="184"/>
      <c r="V841" s="184"/>
      <c r="W841" s="184"/>
      <c r="X841" s="184"/>
    </row>
    <row r="842" spans="1:25" hidden="1" x14ac:dyDescent="0.2">
      <c r="A842" s="184"/>
      <c r="D842" s="184"/>
      <c r="E842" s="184"/>
      <c r="F842" s="184"/>
      <c r="G842" s="184"/>
      <c r="I842" s="184"/>
      <c r="J842" s="184"/>
      <c r="M842" s="184"/>
      <c r="N842" s="184"/>
      <c r="O842" s="184"/>
      <c r="P842" s="184"/>
      <c r="Q842" s="184"/>
      <c r="R842" s="184"/>
      <c r="S842" s="184"/>
      <c r="T842" s="184"/>
      <c r="U842" s="184"/>
      <c r="V842" s="184"/>
      <c r="W842" s="184"/>
      <c r="X842" s="184"/>
    </row>
    <row r="843" spans="1:25" s="892" customFormat="1" hidden="1" x14ac:dyDescent="0.2">
      <c r="A843" s="183"/>
      <c r="B843" s="183"/>
      <c r="C843" s="227"/>
      <c r="D843" s="183"/>
      <c r="E843" s="183"/>
      <c r="F843" s="183"/>
      <c r="G843" s="183"/>
      <c r="H843" s="183"/>
      <c r="I843" s="183"/>
      <c r="J843" s="183"/>
      <c r="K843" s="183"/>
      <c r="L843" s="183"/>
      <c r="M843" s="183"/>
      <c r="N843" s="183"/>
      <c r="O843" s="183"/>
      <c r="P843" s="183"/>
      <c r="Q843" s="183"/>
      <c r="R843" s="183"/>
      <c r="S843" s="183"/>
      <c r="T843" s="183"/>
      <c r="U843" s="183"/>
      <c r="V843" s="183"/>
      <c r="W843" s="183"/>
      <c r="X843" s="183"/>
      <c r="Y843" s="891"/>
    </row>
    <row r="844" spans="1:25" s="892" customFormat="1" ht="18" hidden="1" x14ac:dyDescent="0.25">
      <c r="A844" s="644" t="s">
        <v>876</v>
      </c>
      <c r="B844" s="183"/>
      <c r="C844" s="227"/>
      <c r="D844" s="183"/>
      <c r="E844" s="183"/>
      <c r="F844" s="183"/>
      <c r="G844" s="183"/>
      <c r="H844" s="183"/>
      <c r="I844" s="183"/>
      <c r="J844" s="183"/>
      <c r="K844" s="183"/>
      <c r="L844" s="183"/>
      <c r="M844" s="183"/>
      <c r="N844" s="183"/>
      <c r="O844" s="183"/>
      <c r="P844" s="183"/>
      <c r="Q844" s="183"/>
      <c r="R844" s="183"/>
      <c r="S844" s="183"/>
      <c r="T844" s="183"/>
      <c r="U844" s="183"/>
      <c r="V844" s="183"/>
      <c r="W844" s="183"/>
      <c r="X844" s="183"/>
      <c r="Y844" s="891"/>
    </row>
    <row r="845" spans="1:25" s="892" customFormat="1" ht="18" hidden="1" x14ac:dyDescent="0.25">
      <c r="A845" s="644" t="s">
        <v>9</v>
      </c>
      <c r="B845" s="183"/>
      <c r="C845" s="227"/>
      <c r="D845" s="183"/>
      <c r="E845" s="183"/>
      <c r="F845" s="183"/>
      <c r="G845" s="183"/>
      <c r="H845" s="183"/>
      <c r="I845" s="183"/>
      <c r="J845" s="183"/>
      <c r="K845" s="183"/>
      <c r="L845" s="183"/>
      <c r="M845" s="183"/>
      <c r="N845" s="183"/>
      <c r="O845" s="183"/>
      <c r="P845" s="183"/>
      <c r="Q845" s="183"/>
      <c r="R845" s="183"/>
      <c r="S845" s="183"/>
      <c r="T845" s="183"/>
      <c r="U845" s="183"/>
      <c r="V845" s="183"/>
      <c r="W845" s="183"/>
      <c r="X845" s="183"/>
      <c r="Y845" s="891"/>
    </row>
    <row r="846" spans="1:25" s="892" customFormat="1" hidden="1" x14ac:dyDescent="0.2">
      <c r="A846" s="183"/>
      <c r="B846" s="183"/>
      <c r="C846" s="227"/>
      <c r="D846" s="183"/>
      <c r="E846" s="183"/>
      <c r="F846" s="183"/>
      <c r="G846" s="183"/>
      <c r="H846" s="183"/>
      <c r="I846" s="183"/>
      <c r="J846" s="183"/>
      <c r="K846" s="183"/>
      <c r="L846" s="183"/>
      <c r="M846" s="183"/>
      <c r="N846" s="183"/>
      <c r="O846" s="183"/>
      <c r="P846" s="183"/>
      <c r="Q846" s="183"/>
      <c r="R846" s="183"/>
      <c r="S846" s="183"/>
      <c r="T846" s="183"/>
      <c r="U846" s="183"/>
      <c r="V846" s="183"/>
      <c r="W846" s="183"/>
      <c r="X846" s="183"/>
    </row>
    <row r="847" spans="1:25" s="892" customFormat="1" ht="15.75" hidden="1" x14ac:dyDescent="0.25">
      <c r="A847" s="183"/>
      <c r="B847" s="183"/>
      <c r="C847" s="227"/>
      <c r="D847" s="183"/>
      <c r="E847" s="183"/>
      <c r="F847" s="183"/>
      <c r="G847" s="183"/>
      <c r="H847" s="183"/>
      <c r="I847" s="183"/>
      <c r="J847" s="183"/>
      <c r="K847" s="183"/>
      <c r="L847" s="183"/>
      <c r="M847" s="183"/>
      <c r="N847" s="183"/>
      <c r="O847" s="183"/>
      <c r="P847" s="183"/>
      <c r="Q847" s="183"/>
      <c r="R847" s="183"/>
      <c r="S847" s="183"/>
      <c r="T847" s="183"/>
      <c r="U847" s="183"/>
      <c r="V847" s="183"/>
      <c r="W847" s="183"/>
      <c r="X847" s="183"/>
      <c r="Y847" s="893"/>
    </row>
    <row r="848" spans="1:25" s="892" customFormat="1" ht="19.5" hidden="1" thickBot="1" x14ac:dyDescent="0.35">
      <c r="A848" s="682" t="s">
        <v>832</v>
      </c>
      <c r="B848" s="205"/>
      <c r="C848" s="217"/>
      <c r="D848" s="682"/>
      <c r="E848" s="205"/>
      <c r="F848" s="217"/>
      <c r="G848" s="682" t="s">
        <v>833</v>
      </c>
      <c r="H848" s="205"/>
      <c r="I848" s="183"/>
      <c r="J848" s="183"/>
      <c r="K848" s="183"/>
      <c r="L848" s="183"/>
      <c r="M848" s="183"/>
      <c r="N848" s="183"/>
      <c r="O848" s="183"/>
      <c r="P848" s="183"/>
      <c r="Q848" s="183"/>
      <c r="R848" s="183"/>
      <c r="S848" s="183"/>
      <c r="T848" s="183"/>
      <c r="U848" s="183"/>
      <c r="V848" s="183"/>
      <c r="W848" s="183"/>
      <c r="X848" s="183"/>
    </row>
    <row r="849" spans="1:24" s="892" customFormat="1" ht="19.5" hidden="1" thickBot="1" x14ac:dyDescent="0.35">
      <c r="A849" s="693" t="s">
        <v>10</v>
      </c>
      <c r="B849" s="690" t="s">
        <v>2</v>
      </c>
      <c r="C849" s="690" t="s">
        <v>3</v>
      </c>
      <c r="D849" s="691" t="s">
        <v>11</v>
      </c>
      <c r="E849" s="692"/>
      <c r="F849" s="217"/>
      <c r="G849" s="693" t="s">
        <v>10</v>
      </c>
      <c r="H849" s="690" t="s">
        <v>2</v>
      </c>
      <c r="I849" s="690" t="s">
        <v>3</v>
      </c>
      <c r="J849" s="691" t="s">
        <v>11</v>
      </c>
      <c r="K849" s="183"/>
      <c r="L849" s="183"/>
      <c r="M849" s="183"/>
      <c r="N849" s="183"/>
      <c r="O849" s="183"/>
      <c r="P849" s="183"/>
      <c r="Q849" s="183"/>
      <c r="R849" s="183"/>
      <c r="S849" s="183"/>
      <c r="T849" s="183"/>
      <c r="U849" s="183"/>
      <c r="V849" s="183"/>
      <c r="W849" s="183"/>
      <c r="X849" s="183"/>
    </row>
    <row r="850" spans="1:24" s="892" customFormat="1" ht="18.75" hidden="1" x14ac:dyDescent="0.3">
      <c r="A850" s="695"/>
      <c r="B850" s="696"/>
      <c r="C850" s="696"/>
      <c r="D850" s="697"/>
      <c r="E850" s="692"/>
      <c r="F850" s="217"/>
      <c r="G850" s="698"/>
      <c r="H850" s="726"/>
      <c r="I850" s="727"/>
      <c r="J850" s="440"/>
      <c r="K850" s="183"/>
      <c r="L850" s="183"/>
      <c r="M850" s="183"/>
      <c r="N850" s="183"/>
      <c r="O850" s="183"/>
      <c r="P850" s="183"/>
      <c r="Q850" s="183"/>
      <c r="R850" s="183"/>
      <c r="S850" s="183"/>
      <c r="T850" s="183"/>
      <c r="U850" s="183"/>
      <c r="V850" s="183"/>
      <c r="W850" s="183"/>
      <c r="X850" s="183"/>
    </row>
    <row r="851" spans="1:24" s="892" customFormat="1" ht="18.75" hidden="1" x14ac:dyDescent="0.3">
      <c r="A851" s="206">
        <v>1</v>
      </c>
      <c r="B851" s="428" t="s">
        <v>317</v>
      </c>
      <c r="C851" s="707" t="s">
        <v>326</v>
      </c>
      <c r="D851" s="224" t="s">
        <v>6</v>
      </c>
      <c r="E851" s="205"/>
      <c r="F851" s="227"/>
      <c r="G851" s="218">
        <v>1</v>
      </c>
      <c r="H851" s="894" t="s">
        <v>285</v>
      </c>
      <c r="I851" s="895" t="s">
        <v>347</v>
      </c>
      <c r="J851" s="440" t="s">
        <v>6</v>
      </c>
      <c r="K851" s="183"/>
      <c r="L851" s="183"/>
      <c r="M851" s="183"/>
      <c r="N851" s="183"/>
      <c r="O851" s="183"/>
      <c r="P851" s="183"/>
      <c r="Q851" s="183"/>
      <c r="R851" s="183"/>
      <c r="S851" s="183"/>
      <c r="T851" s="183"/>
      <c r="U851" s="183"/>
      <c r="V851" s="183"/>
      <c r="W851" s="183"/>
      <c r="X851" s="183"/>
    </row>
    <row r="852" spans="1:24" s="892" customFormat="1" ht="18.75" hidden="1" x14ac:dyDescent="0.3">
      <c r="A852" s="206">
        <v>2</v>
      </c>
      <c r="B852" s="896" t="s">
        <v>297</v>
      </c>
      <c r="C852" s="897" t="s">
        <v>327</v>
      </c>
      <c r="D852" s="224" t="s">
        <v>6</v>
      </c>
      <c r="E852" s="205"/>
      <c r="F852" s="183"/>
      <c r="G852" s="206">
        <v>2</v>
      </c>
      <c r="H852" s="896" t="s">
        <v>296</v>
      </c>
      <c r="I852" s="897" t="s">
        <v>346</v>
      </c>
      <c r="J852" s="224" t="s">
        <v>6</v>
      </c>
      <c r="K852" s="183"/>
      <c r="L852" s="183"/>
      <c r="M852" s="183"/>
      <c r="N852" s="183"/>
      <c r="O852" s="183"/>
      <c r="P852" s="183"/>
      <c r="Q852" s="183"/>
      <c r="R852" s="183"/>
      <c r="S852" s="183"/>
      <c r="T852" s="183"/>
      <c r="U852" s="183"/>
      <c r="V852" s="183"/>
      <c r="W852" s="183"/>
      <c r="X852" s="183"/>
    </row>
    <row r="853" spans="1:24" s="892" customFormat="1" ht="18.75" hidden="1" x14ac:dyDescent="0.3">
      <c r="A853" s="206">
        <v>3</v>
      </c>
      <c r="B853" s="428" t="s">
        <v>318</v>
      </c>
      <c r="C853" s="707" t="s">
        <v>328</v>
      </c>
      <c r="D853" s="224" t="s">
        <v>6</v>
      </c>
      <c r="E853" s="205"/>
      <c r="F853" s="183"/>
      <c r="G853" s="206">
        <v>3</v>
      </c>
      <c r="H853" s="428" t="s">
        <v>316</v>
      </c>
      <c r="I853" s="707" t="s">
        <v>348</v>
      </c>
      <c r="J853" s="224" t="s">
        <v>6</v>
      </c>
      <c r="K853" s="183"/>
      <c r="L853" s="183"/>
      <c r="M853" s="183"/>
      <c r="N853" s="183"/>
      <c r="O853" s="183"/>
      <c r="P853" s="183"/>
      <c r="Q853" s="183"/>
      <c r="R853" s="183"/>
      <c r="S853" s="183"/>
      <c r="T853" s="183"/>
      <c r="U853" s="183"/>
      <c r="V853" s="183"/>
      <c r="W853" s="183"/>
      <c r="X853" s="183"/>
    </row>
    <row r="854" spans="1:24" s="892" customFormat="1" ht="18.75" hidden="1" x14ac:dyDescent="0.3">
      <c r="A854" s="206">
        <v>4</v>
      </c>
      <c r="B854" s="428" t="s">
        <v>301</v>
      </c>
      <c r="C854" s="707" t="s">
        <v>329</v>
      </c>
      <c r="D854" s="224" t="s">
        <v>6</v>
      </c>
      <c r="E854" s="205"/>
      <c r="F854" s="183"/>
      <c r="G854" s="218">
        <v>4</v>
      </c>
      <c r="H854" s="483" t="s">
        <v>286</v>
      </c>
      <c r="I854" s="898" t="s">
        <v>349</v>
      </c>
      <c r="J854" s="224" t="s">
        <v>6</v>
      </c>
      <c r="K854" s="183"/>
      <c r="L854" s="183"/>
      <c r="M854" s="183"/>
      <c r="N854" s="183"/>
      <c r="O854" s="183"/>
      <c r="P854" s="183"/>
      <c r="Q854" s="183"/>
      <c r="R854" s="183"/>
      <c r="S854" s="183"/>
      <c r="T854" s="183"/>
      <c r="U854" s="183"/>
      <c r="V854" s="183"/>
      <c r="W854" s="183"/>
      <c r="X854" s="183"/>
    </row>
    <row r="855" spans="1:24" s="892" customFormat="1" ht="18.75" hidden="1" x14ac:dyDescent="0.3">
      <c r="A855" s="206">
        <v>5</v>
      </c>
      <c r="B855" s="428" t="s">
        <v>302</v>
      </c>
      <c r="C855" s="707" t="s">
        <v>330</v>
      </c>
      <c r="D855" s="224" t="s">
        <v>5</v>
      </c>
      <c r="E855" s="205"/>
      <c r="F855" s="183"/>
      <c r="G855" s="206">
        <v>5</v>
      </c>
      <c r="H855" s="896" t="s">
        <v>298</v>
      </c>
      <c r="I855" s="897" t="s">
        <v>350</v>
      </c>
      <c r="J855" s="224" t="s">
        <v>6</v>
      </c>
      <c r="K855" s="183"/>
      <c r="L855" s="183"/>
      <c r="M855" s="183"/>
      <c r="N855" s="183"/>
      <c r="O855" s="183"/>
      <c r="P855" s="183"/>
      <c r="Q855" s="183"/>
      <c r="R855" s="183"/>
      <c r="S855" s="183"/>
      <c r="T855" s="183"/>
      <c r="U855" s="183"/>
      <c r="V855" s="183"/>
      <c r="W855" s="183"/>
      <c r="X855" s="183"/>
    </row>
    <row r="856" spans="1:24" s="892" customFormat="1" ht="18.75" hidden="1" x14ac:dyDescent="0.3">
      <c r="A856" s="206">
        <v>6</v>
      </c>
      <c r="B856" s="483" t="s">
        <v>288</v>
      </c>
      <c r="C856" s="898" t="s">
        <v>331</v>
      </c>
      <c r="D856" s="224" t="s">
        <v>6</v>
      </c>
      <c r="E856" s="205"/>
      <c r="F856" s="183"/>
      <c r="G856" s="206">
        <v>6</v>
      </c>
      <c r="H856" s="483" t="s">
        <v>287</v>
      </c>
      <c r="I856" s="898" t="s">
        <v>351</v>
      </c>
      <c r="J856" s="224" t="s">
        <v>6</v>
      </c>
      <c r="K856" s="183"/>
      <c r="L856" s="183"/>
      <c r="M856" s="183"/>
      <c r="N856" s="183"/>
      <c r="O856" s="183"/>
      <c r="P856" s="183"/>
      <c r="Q856" s="183"/>
      <c r="R856" s="183"/>
      <c r="S856" s="183"/>
      <c r="T856" s="183"/>
      <c r="U856" s="183"/>
      <c r="V856" s="183"/>
      <c r="W856" s="183"/>
      <c r="X856" s="183"/>
    </row>
    <row r="857" spans="1:24" s="892" customFormat="1" ht="18.75" hidden="1" x14ac:dyDescent="0.3">
      <c r="A857" s="206">
        <v>7</v>
      </c>
      <c r="B857" s="428" t="s">
        <v>474</v>
      </c>
      <c r="C857" s="707" t="s">
        <v>475</v>
      </c>
      <c r="D857" s="224" t="s">
        <v>5</v>
      </c>
      <c r="E857" s="205"/>
      <c r="F857" s="183"/>
      <c r="G857" s="218">
        <v>7</v>
      </c>
      <c r="H857" s="428" t="s">
        <v>319</v>
      </c>
      <c r="I857" s="707" t="s">
        <v>352</v>
      </c>
      <c r="J857" s="224" t="s">
        <v>6</v>
      </c>
      <c r="K857" s="183"/>
      <c r="L857" s="183"/>
      <c r="M857" s="183"/>
      <c r="N857" s="183"/>
      <c r="O857" s="183"/>
      <c r="P857" s="183"/>
      <c r="Q857" s="183"/>
      <c r="R857" s="183"/>
      <c r="S857" s="183"/>
      <c r="T857" s="183"/>
      <c r="U857" s="183"/>
      <c r="V857" s="183"/>
      <c r="W857" s="183"/>
      <c r="X857" s="183"/>
    </row>
    <row r="858" spans="1:24" s="892" customFormat="1" ht="18.75" hidden="1" x14ac:dyDescent="0.3">
      <c r="A858" s="206">
        <v>8</v>
      </c>
      <c r="B858" s="896" t="s">
        <v>299</v>
      </c>
      <c r="C858" s="897" t="s">
        <v>332</v>
      </c>
      <c r="D858" s="224" t="s">
        <v>5</v>
      </c>
      <c r="E858" s="205"/>
      <c r="F858" s="183"/>
      <c r="G858" s="206">
        <v>8</v>
      </c>
      <c r="H858" s="370" t="s">
        <v>303</v>
      </c>
      <c r="I858" s="388" t="s">
        <v>353</v>
      </c>
      <c r="J858" s="246" t="s">
        <v>6</v>
      </c>
      <c r="K858" s="183"/>
      <c r="L858" s="183"/>
      <c r="M858" s="183"/>
      <c r="N858" s="183"/>
      <c r="O858" s="183"/>
      <c r="P858" s="183"/>
      <c r="Q858" s="183"/>
      <c r="R858" s="183"/>
      <c r="S858" s="183"/>
      <c r="T858" s="183"/>
      <c r="U858" s="183"/>
      <c r="V858" s="183"/>
      <c r="W858" s="183"/>
      <c r="X858" s="183"/>
    </row>
    <row r="859" spans="1:24" s="892" customFormat="1" ht="15" hidden="1" customHeight="1" x14ac:dyDescent="0.3">
      <c r="A859" s="206">
        <v>9</v>
      </c>
      <c r="B859" s="428" t="s">
        <v>321</v>
      </c>
      <c r="C859" s="707" t="s">
        <v>333</v>
      </c>
      <c r="D859" s="224" t="s">
        <v>5</v>
      </c>
      <c r="E859" s="205"/>
      <c r="F859" s="183"/>
      <c r="G859" s="206">
        <v>9</v>
      </c>
      <c r="H859" s="426" t="s">
        <v>289</v>
      </c>
      <c r="I859" s="732" t="s">
        <v>354</v>
      </c>
      <c r="J859" s="246" t="s">
        <v>5</v>
      </c>
      <c r="K859" s="183"/>
      <c r="L859" s="183"/>
      <c r="M859" s="183"/>
      <c r="N859" s="183"/>
      <c r="O859" s="183"/>
      <c r="P859" s="183"/>
      <c r="Q859" s="183"/>
      <c r="R859" s="183"/>
      <c r="S859" s="183"/>
      <c r="T859" s="183"/>
      <c r="U859" s="183"/>
      <c r="V859" s="183"/>
      <c r="W859" s="183"/>
      <c r="X859" s="183"/>
    </row>
    <row r="860" spans="1:24" s="892" customFormat="1" ht="15" hidden="1" customHeight="1" x14ac:dyDescent="0.3">
      <c r="A860" s="206">
        <v>10</v>
      </c>
      <c r="B860" s="428" t="s">
        <v>304</v>
      </c>
      <c r="C860" s="707" t="s">
        <v>334</v>
      </c>
      <c r="D860" s="224" t="s">
        <v>5</v>
      </c>
      <c r="E860" s="205"/>
      <c r="F860" s="183"/>
      <c r="G860" s="218">
        <v>10</v>
      </c>
      <c r="H860" s="370" t="s">
        <v>325</v>
      </c>
      <c r="I860" s="517" t="s">
        <v>372</v>
      </c>
      <c r="J860" s="246" t="s">
        <v>5</v>
      </c>
      <c r="K860" s="183"/>
      <c r="L860" s="183"/>
      <c r="M860" s="183"/>
      <c r="N860" s="183"/>
      <c r="O860" s="183"/>
      <c r="P860" s="183"/>
      <c r="Q860" s="183"/>
      <c r="R860" s="183"/>
      <c r="S860" s="183"/>
      <c r="T860" s="183"/>
      <c r="U860" s="183"/>
      <c r="V860" s="183"/>
      <c r="W860" s="183"/>
      <c r="X860" s="183"/>
    </row>
    <row r="861" spans="1:24" s="892" customFormat="1" ht="15" hidden="1" customHeight="1" x14ac:dyDescent="0.3">
      <c r="A861" s="206">
        <v>11</v>
      </c>
      <c r="B861" s="428" t="s">
        <v>322</v>
      </c>
      <c r="C861" s="707" t="s">
        <v>335</v>
      </c>
      <c r="D861" s="224" t="s">
        <v>5</v>
      </c>
      <c r="E861" s="205"/>
      <c r="F861" s="183"/>
      <c r="G861" s="206">
        <v>11</v>
      </c>
      <c r="H861" s="370" t="s">
        <v>305</v>
      </c>
      <c r="I861" s="388" t="s">
        <v>355</v>
      </c>
      <c r="J861" s="246" t="s">
        <v>6</v>
      </c>
      <c r="K861" s="183"/>
      <c r="L861" s="183"/>
      <c r="M861" s="183"/>
      <c r="N861" s="183"/>
      <c r="O861" s="183"/>
      <c r="P861" s="183"/>
      <c r="Q861" s="183"/>
      <c r="R861" s="183"/>
      <c r="S861" s="183"/>
      <c r="T861" s="183"/>
      <c r="U861" s="183"/>
      <c r="V861" s="183"/>
      <c r="W861" s="183"/>
      <c r="X861" s="183"/>
    </row>
    <row r="862" spans="1:24" s="892" customFormat="1" ht="15" hidden="1" customHeight="1" x14ac:dyDescent="0.3">
      <c r="A862" s="206">
        <v>12</v>
      </c>
      <c r="B862" s="483" t="s">
        <v>290</v>
      </c>
      <c r="C862" s="898" t="s">
        <v>336</v>
      </c>
      <c r="D862" s="224" t="s">
        <v>5</v>
      </c>
      <c r="E862" s="205"/>
      <c r="F862" s="183"/>
      <c r="G862" s="206">
        <v>12</v>
      </c>
      <c r="H862" s="370" t="s">
        <v>306</v>
      </c>
      <c r="I862" s="388" t="s">
        <v>356</v>
      </c>
      <c r="J862" s="246" t="s">
        <v>5</v>
      </c>
      <c r="K862" s="183"/>
      <c r="L862" s="183"/>
      <c r="M862" s="183"/>
      <c r="N862" s="183"/>
      <c r="O862" s="183"/>
      <c r="P862" s="183"/>
      <c r="Q862" s="183"/>
      <c r="R862" s="183"/>
      <c r="S862" s="183"/>
      <c r="T862" s="183"/>
      <c r="U862" s="183"/>
      <c r="V862" s="183"/>
      <c r="W862" s="183"/>
      <c r="X862" s="183"/>
    </row>
    <row r="863" spans="1:24" s="892" customFormat="1" ht="18.75" hidden="1" x14ac:dyDescent="0.3">
      <c r="A863" s="206">
        <v>13</v>
      </c>
      <c r="B863" s="428" t="s">
        <v>323</v>
      </c>
      <c r="C863" s="707" t="s">
        <v>337</v>
      </c>
      <c r="D863" s="224" t="s">
        <v>6</v>
      </c>
      <c r="E863" s="205"/>
      <c r="F863" s="183"/>
      <c r="G863" s="218">
        <v>13</v>
      </c>
      <c r="H863" s="426" t="s">
        <v>292</v>
      </c>
      <c r="I863" s="732" t="s">
        <v>357</v>
      </c>
      <c r="J863" s="246" t="s">
        <v>6</v>
      </c>
      <c r="K863" s="183"/>
      <c r="L863" s="183"/>
      <c r="M863" s="183"/>
      <c r="N863" s="183"/>
      <c r="O863" s="183"/>
      <c r="P863" s="183"/>
      <c r="Q863" s="183"/>
      <c r="R863" s="183"/>
      <c r="S863" s="183"/>
      <c r="T863" s="183"/>
      <c r="U863" s="183"/>
      <c r="V863" s="183"/>
      <c r="W863" s="183"/>
      <c r="X863" s="183"/>
    </row>
    <row r="864" spans="1:24" s="892" customFormat="1" ht="18.75" hidden="1" x14ac:dyDescent="0.3">
      <c r="A864" s="206">
        <v>14</v>
      </c>
      <c r="B864" s="483" t="s">
        <v>291</v>
      </c>
      <c r="C864" s="898" t="s">
        <v>338</v>
      </c>
      <c r="D864" s="224" t="s">
        <v>5</v>
      </c>
      <c r="E864" s="205"/>
      <c r="F864" s="183"/>
      <c r="G864" s="206">
        <v>14</v>
      </c>
      <c r="H864" s="370" t="s">
        <v>308</v>
      </c>
      <c r="I864" s="388" t="s">
        <v>476</v>
      </c>
      <c r="J864" s="246" t="s">
        <v>6</v>
      </c>
      <c r="K864" s="183"/>
      <c r="L864" s="183"/>
      <c r="M864" s="183"/>
      <c r="N864" s="183"/>
      <c r="O864" s="183"/>
      <c r="P864" s="183"/>
      <c r="Q864" s="183"/>
      <c r="R864" s="183"/>
      <c r="S864" s="183"/>
      <c r="T864" s="183"/>
      <c r="U864" s="183"/>
      <c r="V864" s="183"/>
      <c r="W864" s="183"/>
      <c r="X864" s="183"/>
    </row>
    <row r="865" spans="1:24" s="892" customFormat="1" ht="18.75" hidden="1" x14ac:dyDescent="0.3">
      <c r="A865" s="206">
        <v>15</v>
      </c>
      <c r="B865" s="428" t="s">
        <v>307</v>
      </c>
      <c r="C865" s="707" t="s">
        <v>339</v>
      </c>
      <c r="D865" s="224" t="s">
        <v>5</v>
      </c>
      <c r="E865" s="205"/>
      <c r="F865" s="183"/>
      <c r="G865" s="206">
        <v>15</v>
      </c>
      <c r="H865" s="426" t="s">
        <v>294</v>
      </c>
      <c r="I865" s="732" t="s">
        <v>358</v>
      </c>
      <c r="J865" s="246" t="s">
        <v>6</v>
      </c>
      <c r="K865" s="183"/>
      <c r="L865" s="183"/>
      <c r="M865" s="183"/>
      <c r="N865" s="183"/>
      <c r="O865" s="183"/>
      <c r="P865" s="183"/>
      <c r="Q865" s="183"/>
      <c r="R865" s="183"/>
      <c r="S865" s="183"/>
      <c r="T865" s="183"/>
      <c r="U865" s="183"/>
      <c r="V865" s="183"/>
      <c r="W865" s="183"/>
      <c r="X865" s="183"/>
    </row>
    <row r="866" spans="1:24" s="892" customFormat="1" ht="18.75" hidden="1" x14ac:dyDescent="0.3">
      <c r="A866" s="206">
        <v>16</v>
      </c>
      <c r="B866" s="483" t="s">
        <v>293</v>
      </c>
      <c r="C866" s="898" t="s">
        <v>340</v>
      </c>
      <c r="D866" s="224" t="s">
        <v>6</v>
      </c>
      <c r="E866" s="205"/>
      <c r="F866" s="183"/>
      <c r="G866" s="218">
        <v>16</v>
      </c>
      <c r="H866" s="426" t="s">
        <v>295</v>
      </c>
      <c r="I866" s="732" t="s">
        <v>359</v>
      </c>
      <c r="J866" s="246" t="s">
        <v>5</v>
      </c>
      <c r="K866" s="183"/>
      <c r="L866" s="183"/>
      <c r="M866" s="183"/>
      <c r="N866" s="183"/>
      <c r="O866" s="183"/>
      <c r="P866" s="183"/>
      <c r="Q866" s="183"/>
      <c r="R866" s="183"/>
      <c r="S866" s="183"/>
      <c r="T866" s="183"/>
      <c r="U866" s="183"/>
      <c r="V866" s="183"/>
      <c r="W866" s="183"/>
      <c r="X866" s="183"/>
    </row>
    <row r="867" spans="1:24" s="892" customFormat="1" ht="18.75" hidden="1" x14ac:dyDescent="0.3">
      <c r="A867" s="206">
        <v>17</v>
      </c>
      <c r="B867" s="428" t="s">
        <v>309</v>
      </c>
      <c r="C867" s="707" t="s">
        <v>341</v>
      </c>
      <c r="D867" s="224" t="s">
        <v>6</v>
      </c>
      <c r="E867" s="205"/>
      <c r="F867" s="183"/>
      <c r="G867" s="206">
        <v>17</v>
      </c>
      <c r="H867" s="370" t="s">
        <v>314</v>
      </c>
      <c r="I867" s="388" t="s">
        <v>360</v>
      </c>
      <c r="J867" s="246" t="s">
        <v>5</v>
      </c>
      <c r="K867" s="183"/>
      <c r="L867" s="183"/>
      <c r="M867" s="183"/>
      <c r="N867" s="183"/>
      <c r="O867" s="183"/>
      <c r="P867" s="183"/>
      <c r="Q867" s="183"/>
      <c r="R867" s="183"/>
      <c r="S867" s="183"/>
      <c r="T867" s="183"/>
      <c r="U867" s="183"/>
      <c r="V867" s="183"/>
      <c r="W867" s="183"/>
      <c r="X867" s="183"/>
    </row>
    <row r="868" spans="1:24" s="892" customFormat="1" ht="18.75" hidden="1" x14ac:dyDescent="0.3">
      <c r="A868" s="206">
        <v>18</v>
      </c>
      <c r="B868" s="428" t="s">
        <v>310</v>
      </c>
      <c r="C868" s="707" t="s">
        <v>342</v>
      </c>
      <c r="D868" s="224" t="s">
        <v>5</v>
      </c>
      <c r="E868" s="205"/>
      <c r="F868" s="183"/>
      <c r="G868" s="206">
        <v>18</v>
      </c>
      <c r="H868" s="899" t="s">
        <v>300</v>
      </c>
      <c r="I868" s="900" t="s">
        <v>361</v>
      </c>
      <c r="J868" s="246" t="s">
        <v>5</v>
      </c>
      <c r="K868" s="183"/>
      <c r="L868" s="183"/>
      <c r="M868" s="183"/>
      <c r="N868" s="183"/>
      <c r="O868" s="183"/>
      <c r="P868" s="183"/>
      <c r="Q868" s="183"/>
      <c r="R868" s="183"/>
      <c r="S868" s="183"/>
      <c r="T868" s="183"/>
      <c r="U868" s="183"/>
      <c r="V868" s="183"/>
      <c r="W868" s="183"/>
      <c r="X868" s="183"/>
    </row>
    <row r="869" spans="1:24" s="892" customFormat="1" ht="18.75" hidden="1" x14ac:dyDescent="0.3">
      <c r="A869" s="206">
        <v>19</v>
      </c>
      <c r="B869" s="428" t="s">
        <v>311</v>
      </c>
      <c r="C869" s="707" t="s">
        <v>343</v>
      </c>
      <c r="D869" s="224" t="s">
        <v>6</v>
      </c>
      <c r="E869" s="205"/>
      <c r="F869" s="183"/>
      <c r="G869" s="218">
        <v>19</v>
      </c>
      <c r="H869" s="428" t="s">
        <v>365</v>
      </c>
      <c r="I869" s="707" t="s">
        <v>366</v>
      </c>
      <c r="J869" s="224" t="s">
        <v>6</v>
      </c>
      <c r="K869" s="183"/>
      <c r="L869" s="183"/>
      <c r="M869" s="183"/>
      <c r="N869" s="183"/>
      <c r="O869" s="183"/>
      <c r="P869" s="183"/>
      <c r="Q869" s="183"/>
      <c r="R869" s="183"/>
      <c r="S869" s="183"/>
      <c r="T869" s="183"/>
      <c r="U869" s="183"/>
      <c r="V869" s="183"/>
      <c r="W869" s="183"/>
      <c r="X869" s="183"/>
    </row>
    <row r="870" spans="1:24" s="892" customFormat="1" ht="18.75" hidden="1" x14ac:dyDescent="0.3">
      <c r="A870" s="206">
        <v>20</v>
      </c>
      <c r="B870" s="428" t="s">
        <v>312</v>
      </c>
      <c r="C870" s="707" t="s">
        <v>344</v>
      </c>
      <c r="D870" s="224" t="s">
        <v>6</v>
      </c>
      <c r="E870" s="205"/>
      <c r="F870" s="183"/>
      <c r="G870" s="206">
        <v>20</v>
      </c>
      <c r="H870" s="370" t="s">
        <v>324</v>
      </c>
      <c r="I870" s="388" t="s">
        <v>362</v>
      </c>
      <c r="J870" s="246" t="s">
        <v>5</v>
      </c>
      <c r="K870" s="183"/>
      <c r="L870" s="183"/>
      <c r="M870" s="183"/>
      <c r="N870" s="183"/>
      <c r="O870" s="183"/>
      <c r="P870" s="183"/>
      <c r="Q870" s="183"/>
      <c r="R870" s="183"/>
      <c r="S870" s="183"/>
      <c r="T870" s="183"/>
      <c r="U870" s="183"/>
      <c r="V870" s="183"/>
      <c r="W870" s="183"/>
      <c r="X870" s="183"/>
    </row>
    <row r="871" spans="1:24" s="892" customFormat="1" ht="18.75" hidden="1" x14ac:dyDescent="0.3">
      <c r="A871" s="206">
        <v>21</v>
      </c>
      <c r="B871" s="428" t="s">
        <v>313</v>
      </c>
      <c r="C871" s="707" t="s">
        <v>345</v>
      </c>
      <c r="D871" s="224" t="s">
        <v>6</v>
      </c>
      <c r="E871" s="205"/>
      <c r="F871" s="183"/>
      <c r="G871" s="206">
        <v>21</v>
      </c>
      <c r="H871" s="428" t="s">
        <v>315</v>
      </c>
      <c r="I871" s="707" t="s">
        <v>363</v>
      </c>
      <c r="J871" s="224" t="s">
        <v>5</v>
      </c>
      <c r="K871" s="183"/>
      <c r="L871" s="183"/>
      <c r="M871" s="183"/>
      <c r="N871" s="183"/>
      <c r="O871" s="183"/>
      <c r="P871" s="183"/>
      <c r="Q871" s="183"/>
      <c r="R871" s="183"/>
      <c r="S871" s="183"/>
      <c r="T871" s="183"/>
      <c r="U871" s="183"/>
      <c r="V871" s="183"/>
      <c r="W871" s="183"/>
      <c r="X871" s="183"/>
    </row>
    <row r="872" spans="1:24" s="892" customFormat="1" ht="18.75" hidden="1" x14ac:dyDescent="0.3">
      <c r="A872" s="206"/>
      <c r="B872" s="483"/>
      <c r="C872" s="898"/>
      <c r="D872" s="224"/>
      <c r="E872" s="205"/>
      <c r="F872" s="205"/>
      <c r="G872" s="218"/>
      <c r="H872" s="370"/>
      <c r="I872" s="388"/>
      <c r="J872" s="246"/>
      <c r="K872" s="183"/>
      <c r="L872" s="183"/>
      <c r="M872" s="183"/>
      <c r="N872" s="183"/>
      <c r="O872" s="183"/>
      <c r="P872" s="183"/>
      <c r="Q872" s="183"/>
      <c r="R872" s="183"/>
      <c r="S872" s="183"/>
      <c r="T872" s="183"/>
      <c r="U872" s="183"/>
      <c r="V872" s="183"/>
      <c r="W872" s="183"/>
      <c r="X872" s="183"/>
    </row>
    <row r="873" spans="1:24" s="892" customFormat="1" ht="18.75" hidden="1" x14ac:dyDescent="0.3">
      <c r="A873" s="635"/>
      <c r="B873" s="536"/>
      <c r="C873" s="537"/>
      <c r="D873" s="224"/>
      <c r="E873" s="205"/>
      <c r="F873" s="205"/>
      <c r="G873" s="206"/>
      <c r="H873" s="536"/>
      <c r="I873" s="537"/>
      <c r="J873" s="224"/>
      <c r="K873" s="183"/>
      <c r="L873" s="183"/>
      <c r="M873" s="183"/>
      <c r="N873" s="183"/>
      <c r="O873" s="183"/>
      <c r="P873" s="183"/>
      <c r="Q873" s="183"/>
      <c r="R873" s="183"/>
      <c r="S873" s="183"/>
      <c r="T873" s="183"/>
      <c r="U873" s="183"/>
      <c r="V873" s="183"/>
      <c r="W873" s="183"/>
      <c r="X873" s="183"/>
    </row>
    <row r="874" spans="1:24" s="892" customFormat="1" ht="18.75" hidden="1" x14ac:dyDescent="0.3">
      <c r="A874" s="635"/>
      <c r="B874" s="516"/>
      <c r="C874" s="517"/>
      <c r="D874" s="224"/>
      <c r="E874" s="692"/>
      <c r="F874" s="205"/>
      <c r="G874" s="206"/>
      <c r="H874" s="536"/>
      <c r="I874" s="537"/>
      <c r="J874" s="224"/>
      <c r="K874" s="183"/>
      <c r="L874" s="183"/>
      <c r="M874" s="183"/>
      <c r="N874" s="183"/>
      <c r="O874" s="183"/>
      <c r="P874" s="183"/>
      <c r="Q874" s="183"/>
      <c r="R874" s="183"/>
      <c r="S874" s="183"/>
      <c r="T874" s="183"/>
      <c r="U874" s="183"/>
      <c r="V874" s="183"/>
      <c r="W874" s="183"/>
      <c r="X874" s="183"/>
    </row>
    <row r="875" spans="1:24" s="892" customFormat="1" ht="18.75" hidden="1" x14ac:dyDescent="0.3">
      <c r="A875" s="635"/>
      <c r="B875" s="536"/>
      <c r="C875" s="537"/>
      <c r="D875" s="224"/>
      <c r="E875" s="692"/>
      <c r="F875" s="217"/>
      <c r="G875" s="733"/>
      <c r="H875" s="734"/>
      <c r="I875" s="735"/>
      <c r="J875" s="736"/>
      <c r="K875" s="183"/>
      <c r="L875" s="183"/>
      <c r="M875" s="183"/>
      <c r="N875" s="183"/>
      <c r="O875" s="183"/>
      <c r="P875" s="183"/>
      <c r="Q875" s="183"/>
      <c r="R875" s="183"/>
      <c r="S875" s="183"/>
      <c r="T875" s="183"/>
      <c r="U875" s="183"/>
      <c r="V875" s="183"/>
      <c r="W875" s="183"/>
      <c r="X875" s="183"/>
    </row>
    <row r="876" spans="1:24" ht="19.5" hidden="1" thickBot="1" x14ac:dyDescent="0.35">
      <c r="A876" s="709"/>
      <c r="B876" s="710"/>
      <c r="C876" s="737"/>
      <c r="D876" s="738"/>
      <c r="E876" s="692"/>
      <c r="F876" s="217"/>
      <c r="G876" s="709"/>
      <c r="H876" s="710"/>
      <c r="I876" s="737"/>
      <c r="J876" s="738"/>
    </row>
    <row r="877" spans="1:24" ht="18.75" hidden="1" x14ac:dyDescent="0.3">
      <c r="A877" s="423"/>
      <c r="B877" s="217"/>
      <c r="C877" s="714"/>
      <c r="D877" s="715"/>
      <c r="E877" s="205"/>
      <c r="F877" s="205"/>
      <c r="G877" s="223"/>
      <c r="H877" s="205"/>
      <c r="I877" s="740"/>
      <c r="J877" s="741"/>
    </row>
    <row r="878" spans="1:24" ht="18.75" hidden="1" x14ac:dyDescent="0.3">
      <c r="A878" s="217"/>
      <c r="B878" s="217"/>
      <c r="C878" s="714" t="s">
        <v>8</v>
      </c>
      <c r="D878" s="205">
        <f>COUNTIF(D851:D876,"L")</f>
        <v>10</v>
      </c>
      <c r="E878" s="205"/>
      <c r="F878" s="205"/>
      <c r="G878" s="205"/>
      <c r="H878" s="205"/>
      <c r="I878" s="716" t="s">
        <v>8</v>
      </c>
      <c r="J878" s="205">
        <f>COUNTIF(J850:J875,"L")</f>
        <v>8</v>
      </c>
    </row>
    <row r="879" spans="1:24" ht="19.5" hidden="1" thickBot="1" x14ac:dyDescent="0.35">
      <c r="A879" s="217"/>
      <c r="B879" s="217"/>
      <c r="C879" s="714" t="s">
        <v>13</v>
      </c>
      <c r="D879" s="205">
        <f>COUNTIF(D851:D876,"P")</f>
        <v>11</v>
      </c>
      <c r="E879" s="205"/>
      <c r="F879" s="205"/>
      <c r="G879" s="205"/>
      <c r="H879" s="205"/>
      <c r="I879" s="716" t="s">
        <v>13</v>
      </c>
      <c r="J879" s="205">
        <f>COUNTIF(J850:J875,"P")</f>
        <v>13</v>
      </c>
    </row>
    <row r="880" spans="1:24" ht="18.75" hidden="1" x14ac:dyDescent="0.3">
      <c r="A880" s="217"/>
      <c r="B880" s="217"/>
      <c r="C880" s="217"/>
      <c r="D880" s="717">
        <f>SUM(D878:D879)</f>
        <v>21</v>
      </c>
      <c r="E880" s="205"/>
      <c r="F880" s="205"/>
      <c r="G880" s="205"/>
      <c r="H880" s="205"/>
      <c r="I880" s="205"/>
      <c r="J880" s="717">
        <f>SUM(J878:J879)</f>
        <v>21</v>
      </c>
    </row>
    <row r="881" spans="1:25" s="892" customFormat="1" ht="18.75" x14ac:dyDescent="0.3">
      <c r="A881" s="217"/>
      <c r="B881" s="217"/>
      <c r="C881" s="217"/>
      <c r="D881" s="217"/>
      <c r="E881" s="205"/>
      <c r="F881" s="205"/>
      <c r="G881" s="205"/>
      <c r="H881" s="205"/>
      <c r="I881" s="205"/>
      <c r="J881" s="205"/>
      <c r="K881" s="183"/>
      <c r="L881" s="183"/>
      <c r="M881" s="183"/>
      <c r="N881" s="183"/>
      <c r="O881" s="183"/>
      <c r="P881" s="183"/>
      <c r="Q881" s="183"/>
      <c r="R881" s="183"/>
      <c r="S881" s="183"/>
      <c r="T881" s="183"/>
      <c r="U881" s="183"/>
      <c r="V881" s="183"/>
      <c r="W881" s="183"/>
      <c r="X881" s="183"/>
    </row>
    <row r="882" spans="1:25" s="892" customFormat="1" ht="18.75" x14ac:dyDescent="0.3">
      <c r="A882" s="183"/>
      <c r="B882" s="183"/>
      <c r="C882" s="227"/>
      <c r="D882" s="183"/>
      <c r="E882" s="183"/>
      <c r="F882" s="183"/>
      <c r="G882" s="183"/>
      <c r="H882" s="183"/>
      <c r="I882" s="205"/>
      <c r="J882" s="205"/>
      <c r="K882" s="183"/>
      <c r="L882" s="183"/>
      <c r="M882" s="183"/>
      <c r="N882" s="183"/>
      <c r="O882" s="183"/>
      <c r="P882" s="183"/>
      <c r="Q882" s="183"/>
      <c r="R882" s="183"/>
      <c r="S882" s="183"/>
      <c r="T882" s="183"/>
      <c r="U882" s="183"/>
      <c r="V882" s="183"/>
      <c r="W882" s="183"/>
      <c r="X882" s="183"/>
    </row>
    <row r="883" spans="1:25" s="892" customFormat="1" x14ac:dyDescent="0.2">
      <c r="A883" s="183"/>
      <c r="B883" s="183"/>
      <c r="C883" s="227"/>
      <c r="D883" s="183"/>
      <c r="E883" s="183"/>
      <c r="F883" s="183"/>
      <c r="G883" s="183"/>
      <c r="H883" s="183"/>
      <c r="I883" s="183"/>
      <c r="J883" s="183"/>
      <c r="K883" s="183"/>
      <c r="L883" s="183"/>
      <c r="M883" s="183"/>
      <c r="N883" s="183"/>
      <c r="O883" s="183"/>
      <c r="P883" s="183"/>
      <c r="Q883" s="183"/>
      <c r="R883" s="183"/>
      <c r="S883" s="183"/>
      <c r="T883" s="183"/>
      <c r="U883" s="183"/>
      <c r="V883" s="183"/>
      <c r="W883" s="183"/>
      <c r="X883" s="183"/>
    </row>
    <row r="884" spans="1:25" s="892" customFormat="1" x14ac:dyDescent="0.2">
      <c r="A884" s="183"/>
      <c r="B884" s="183"/>
      <c r="C884" s="227"/>
      <c r="D884" s="183"/>
      <c r="E884" s="183"/>
      <c r="F884" s="183"/>
      <c r="G884" s="183"/>
      <c r="H884" s="183"/>
      <c r="I884" s="183"/>
      <c r="J884" s="183"/>
      <c r="K884" s="183"/>
      <c r="L884" s="183"/>
      <c r="M884" s="183"/>
      <c r="N884" s="183"/>
      <c r="O884" s="183"/>
      <c r="P884" s="183"/>
      <c r="Q884" s="183"/>
      <c r="R884" s="183"/>
      <c r="S884" s="183"/>
      <c r="T884" s="183"/>
      <c r="U884" s="183"/>
      <c r="V884" s="183"/>
      <c r="W884" s="183"/>
      <c r="X884" s="183"/>
      <c r="Y884" s="891"/>
    </row>
    <row r="885" spans="1:25" s="892" customFormat="1" x14ac:dyDescent="0.2">
      <c r="A885" s="183"/>
      <c r="B885" s="183"/>
      <c r="C885" s="227"/>
      <c r="D885" s="183"/>
      <c r="E885" s="183"/>
      <c r="F885" s="183"/>
      <c r="G885" s="183"/>
      <c r="H885" s="183"/>
      <c r="I885" s="183"/>
      <c r="J885" s="183"/>
      <c r="K885" s="183"/>
      <c r="L885" s="183"/>
      <c r="M885" s="183"/>
      <c r="N885" s="183"/>
      <c r="O885" s="183"/>
      <c r="P885" s="183"/>
      <c r="Q885" s="183"/>
      <c r="R885" s="183"/>
      <c r="S885" s="183"/>
      <c r="T885" s="183"/>
      <c r="U885" s="183"/>
      <c r="V885" s="183"/>
      <c r="W885" s="183"/>
      <c r="X885" s="183"/>
      <c r="Y885" s="891"/>
    </row>
    <row r="886" spans="1:25" s="892" customFormat="1" x14ac:dyDescent="0.2">
      <c r="A886" s="183"/>
      <c r="B886" s="183"/>
      <c r="C886" s="227"/>
      <c r="D886" s="183"/>
      <c r="E886" s="183"/>
      <c r="F886" s="183"/>
      <c r="G886" s="183"/>
      <c r="H886" s="183"/>
      <c r="I886" s="183"/>
      <c r="J886" s="183"/>
      <c r="K886" s="183"/>
      <c r="L886" s="183"/>
      <c r="M886" s="183"/>
      <c r="N886" s="183"/>
      <c r="O886" s="183"/>
      <c r="P886" s="183"/>
      <c r="Q886" s="183"/>
      <c r="R886" s="183"/>
      <c r="S886" s="183"/>
      <c r="T886" s="183"/>
      <c r="U886" s="183"/>
      <c r="V886" s="183"/>
      <c r="W886" s="183"/>
      <c r="X886" s="183"/>
      <c r="Y886" s="891"/>
    </row>
    <row r="887" spans="1:25" s="892" customFormat="1" x14ac:dyDescent="0.2">
      <c r="A887" s="183"/>
      <c r="B887" s="183"/>
      <c r="C887" s="227"/>
      <c r="D887" s="183"/>
      <c r="E887" s="183"/>
      <c r="F887" s="183"/>
      <c r="G887" s="183"/>
      <c r="H887" s="183"/>
      <c r="I887" s="183"/>
      <c r="J887" s="183"/>
      <c r="K887" s="183"/>
      <c r="L887" s="183"/>
      <c r="M887" s="183"/>
      <c r="N887" s="183"/>
      <c r="O887" s="183"/>
      <c r="P887" s="183"/>
      <c r="Q887" s="183"/>
      <c r="R887" s="183"/>
      <c r="S887" s="183"/>
      <c r="T887" s="183"/>
      <c r="U887" s="183"/>
      <c r="V887" s="183"/>
      <c r="W887" s="183"/>
      <c r="X887" s="183"/>
    </row>
    <row r="888" spans="1:25" s="892" customFormat="1" ht="15.75" x14ac:dyDescent="0.25">
      <c r="A888" s="183"/>
      <c r="B888" s="183"/>
      <c r="C888" s="227"/>
      <c r="D888" s="183"/>
      <c r="E888" s="183"/>
      <c r="F888" s="183"/>
      <c r="G888" s="183"/>
      <c r="H888" s="183"/>
      <c r="I888" s="183"/>
      <c r="J888" s="183"/>
      <c r="K888" s="183"/>
      <c r="L888" s="183"/>
      <c r="M888" s="183"/>
      <c r="N888" s="183"/>
      <c r="O888" s="183"/>
      <c r="P888" s="183"/>
      <c r="Q888" s="183"/>
      <c r="R888" s="183"/>
      <c r="S888" s="183"/>
      <c r="T888" s="183"/>
      <c r="U888" s="183"/>
      <c r="V888" s="183"/>
      <c r="W888" s="183"/>
      <c r="X888" s="183"/>
      <c r="Y888" s="893"/>
    </row>
    <row r="889" spans="1:25" s="892" customFormat="1" x14ac:dyDescent="0.2">
      <c r="A889" s="183"/>
      <c r="B889" s="183"/>
      <c r="C889" s="227"/>
      <c r="D889" s="183"/>
      <c r="E889" s="183"/>
      <c r="F889" s="183"/>
      <c r="G889" s="183"/>
      <c r="H889" s="183"/>
      <c r="I889" s="183"/>
      <c r="J889" s="183"/>
      <c r="K889" s="183"/>
      <c r="L889" s="183"/>
      <c r="M889" s="183"/>
      <c r="N889" s="183"/>
      <c r="O889" s="183"/>
      <c r="P889" s="183"/>
      <c r="Q889" s="183"/>
      <c r="R889" s="183"/>
      <c r="S889" s="183"/>
      <c r="T889" s="183"/>
      <c r="U889" s="183"/>
      <c r="V889" s="183"/>
      <c r="W889" s="183"/>
      <c r="X889" s="183"/>
    </row>
    <row r="890" spans="1:25" s="892" customFormat="1" x14ac:dyDescent="0.2">
      <c r="A890" s="183"/>
      <c r="B890" s="183"/>
      <c r="C890" s="227"/>
      <c r="D890" s="183"/>
      <c r="E890" s="183"/>
      <c r="F890" s="183"/>
      <c r="G890" s="183"/>
      <c r="H890" s="183"/>
      <c r="I890" s="183"/>
      <c r="J890" s="183"/>
      <c r="K890" s="183"/>
      <c r="L890" s="183"/>
      <c r="M890" s="183"/>
      <c r="N890" s="183"/>
      <c r="O890" s="183"/>
      <c r="P890" s="183"/>
      <c r="Q890" s="183"/>
      <c r="R890" s="183"/>
      <c r="S890" s="183"/>
      <c r="T890" s="183"/>
      <c r="U890" s="183"/>
      <c r="V890" s="183"/>
      <c r="W890" s="183"/>
      <c r="X890" s="183"/>
    </row>
    <row r="891" spans="1:25" s="892" customFormat="1" x14ac:dyDescent="0.2">
      <c r="A891" s="183"/>
      <c r="B891" s="183"/>
      <c r="C891" s="227"/>
      <c r="D891" s="183"/>
      <c r="E891" s="183"/>
      <c r="F891" s="183"/>
      <c r="G891" s="183"/>
      <c r="H891" s="183"/>
      <c r="I891" s="183"/>
      <c r="J891" s="183"/>
      <c r="K891" s="183"/>
      <c r="L891" s="183"/>
      <c r="M891" s="183"/>
      <c r="N891" s="183"/>
      <c r="O891" s="183"/>
      <c r="P891" s="183"/>
      <c r="Q891" s="183"/>
      <c r="R891" s="183"/>
      <c r="S891" s="183"/>
      <c r="T891" s="183"/>
      <c r="U891" s="183"/>
      <c r="V891" s="183"/>
      <c r="W891" s="183"/>
      <c r="X891" s="183"/>
    </row>
    <row r="892" spans="1:25" s="892" customFormat="1" x14ac:dyDescent="0.2">
      <c r="A892" s="183"/>
      <c r="B892" s="183"/>
      <c r="C892" s="227"/>
      <c r="D892" s="183"/>
      <c r="E892" s="183"/>
      <c r="F892" s="183"/>
      <c r="G892" s="183"/>
      <c r="H892" s="183"/>
      <c r="I892" s="183"/>
      <c r="J892" s="183"/>
      <c r="K892" s="183"/>
      <c r="L892" s="183"/>
      <c r="M892" s="183"/>
      <c r="N892" s="183"/>
      <c r="O892" s="183"/>
      <c r="P892" s="183"/>
      <c r="Q892" s="183"/>
      <c r="R892" s="183"/>
      <c r="S892" s="183"/>
      <c r="T892" s="183"/>
      <c r="U892" s="183"/>
      <c r="V892" s="183"/>
      <c r="W892" s="183"/>
      <c r="X892" s="183"/>
    </row>
    <row r="893" spans="1:25" s="892" customFormat="1" x14ac:dyDescent="0.2">
      <c r="A893" s="183"/>
      <c r="B893" s="183"/>
      <c r="C893" s="227"/>
      <c r="D893" s="183"/>
      <c r="E893" s="183"/>
      <c r="F893" s="183"/>
      <c r="G893" s="183"/>
      <c r="H893" s="183"/>
      <c r="I893" s="183"/>
      <c r="J893" s="183"/>
      <c r="K893" s="183"/>
      <c r="L893" s="183"/>
      <c r="M893" s="183"/>
      <c r="N893" s="183"/>
      <c r="O893" s="183"/>
      <c r="P893" s="183"/>
      <c r="Q893" s="183"/>
      <c r="R893" s="183"/>
      <c r="S893" s="183"/>
      <c r="T893" s="183"/>
      <c r="U893" s="183"/>
      <c r="V893" s="183"/>
      <c r="W893" s="183"/>
      <c r="X893" s="183"/>
    </row>
    <row r="894" spans="1:25" s="892" customFormat="1" x14ac:dyDescent="0.2">
      <c r="A894" s="183"/>
      <c r="B894" s="183"/>
      <c r="C894" s="227"/>
      <c r="D894" s="183"/>
      <c r="E894" s="183"/>
      <c r="F894" s="183"/>
      <c r="G894" s="183"/>
      <c r="H894" s="183"/>
      <c r="I894" s="183"/>
      <c r="J894" s="183"/>
      <c r="K894" s="183"/>
      <c r="L894" s="183"/>
      <c r="M894" s="183"/>
      <c r="N894" s="183"/>
      <c r="O894" s="183"/>
      <c r="P894" s="183"/>
      <c r="Q894" s="183"/>
      <c r="R894" s="183"/>
      <c r="S894" s="183"/>
      <c r="T894" s="183"/>
      <c r="U894" s="183"/>
      <c r="V894" s="183"/>
      <c r="W894" s="183"/>
      <c r="X894" s="183"/>
    </row>
    <row r="895" spans="1:25" s="892" customFormat="1" x14ac:dyDescent="0.2">
      <c r="A895" s="183"/>
      <c r="B895" s="183"/>
      <c r="C895" s="227"/>
      <c r="D895" s="183"/>
      <c r="E895" s="183"/>
      <c r="F895" s="183"/>
      <c r="G895" s="183"/>
      <c r="H895" s="183"/>
      <c r="I895" s="183"/>
      <c r="J895" s="183"/>
      <c r="K895" s="183"/>
      <c r="L895" s="183"/>
      <c r="M895" s="183"/>
      <c r="N895" s="183"/>
      <c r="O895" s="183"/>
      <c r="P895" s="183"/>
      <c r="Q895" s="183"/>
      <c r="R895" s="183"/>
      <c r="S895" s="183"/>
      <c r="T895" s="183"/>
      <c r="U895" s="183"/>
      <c r="V895" s="183"/>
      <c r="W895" s="183"/>
      <c r="X895" s="183"/>
    </row>
    <row r="896" spans="1:25" s="892" customFormat="1" x14ac:dyDescent="0.2">
      <c r="A896" s="183"/>
      <c r="B896" s="183"/>
      <c r="C896" s="227"/>
      <c r="D896" s="183"/>
      <c r="E896" s="183"/>
      <c r="F896" s="183"/>
      <c r="G896" s="183"/>
      <c r="H896" s="183"/>
      <c r="I896" s="183"/>
      <c r="J896" s="183"/>
      <c r="K896" s="183"/>
      <c r="L896" s="183"/>
      <c r="M896" s="183"/>
      <c r="N896" s="183"/>
      <c r="O896" s="183"/>
      <c r="P896" s="183"/>
      <c r="Q896" s="183"/>
      <c r="R896" s="183"/>
      <c r="S896" s="183"/>
      <c r="T896" s="183"/>
      <c r="U896" s="183"/>
      <c r="V896" s="183"/>
      <c r="W896" s="183"/>
      <c r="X896" s="183"/>
    </row>
    <row r="897" spans="1:24" s="892" customFormat="1" x14ac:dyDescent="0.2">
      <c r="A897" s="183"/>
      <c r="B897" s="183"/>
      <c r="C897" s="227"/>
      <c r="D897" s="183"/>
      <c r="E897" s="183"/>
      <c r="F897" s="183"/>
      <c r="G897" s="183"/>
      <c r="H897" s="183"/>
      <c r="I897" s="183"/>
      <c r="J897" s="183"/>
      <c r="K897" s="183"/>
      <c r="L897" s="183"/>
      <c r="M897" s="183"/>
      <c r="N897" s="183"/>
      <c r="O897" s="183"/>
      <c r="P897" s="183"/>
      <c r="Q897" s="183"/>
      <c r="R897" s="183"/>
      <c r="S897" s="183"/>
      <c r="T897" s="183"/>
      <c r="U897" s="183"/>
      <c r="V897" s="183"/>
      <c r="W897" s="183"/>
      <c r="X897" s="183"/>
    </row>
    <row r="898" spans="1:24" s="892" customFormat="1" x14ac:dyDescent="0.2">
      <c r="A898" s="183"/>
      <c r="B898" s="183"/>
      <c r="C898" s="227"/>
      <c r="D898" s="183"/>
      <c r="E898" s="183"/>
      <c r="F898" s="183"/>
      <c r="G898" s="183"/>
      <c r="H898" s="183"/>
      <c r="I898" s="183"/>
      <c r="J898" s="183"/>
      <c r="K898" s="183"/>
      <c r="L898" s="183"/>
      <c r="M898" s="183"/>
      <c r="N898" s="183"/>
      <c r="O898" s="183"/>
      <c r="P898" s="183"/>
      <c r="Q898" s="183"/>
      <c r="R898" s="183"/>
      <c r="S898" s="183"/>
      <c r="T898" s="183"/>
      <c r="U898" s="183"/>
      <c r="V898" s="183"/>
      <c r="W898" s="183"/>
      <c r="X898" s="183"/>
    </row>
    <row r="899" spans="1:24" s="892" customFormat="1" x14ac:dyDescent="0.2">
      <c r="A899" s="183"/>
      <c r="B899" s="183"/>
      <c r="C899" s="227"/>
      <c r="D899" s="183"/>
      <c r="E899" s="183"/>
      <c r="F899" s="183"/>
      <c r="G899" s="183"/>
      <c r="H899" s="183"/>
      <c r="I899" s="183"/>
      <c r="J899" s="183"/>
      <c r="K899" s="183"/>
      <c r="L899" s="183"/>
      <c r="M899" s="183"/>
      <c r="N899" s="183"/>
      <c r="O899" s="183"/>
      <c r="P899" s="183"/>
      <c r="Q899" s="183"/>
      <c r="R899" s="183"/>
      <c r="S899" s="183"/>
      <c r="T899" s="183"/>
      <c r="U899" s="183"/>
      <c r="V899" s="183"/>
      <c r="W899" s="183"/>
      <c r="X899" s="183"/>
    </row>
    <row r="900" spans="1:24" s="892" customFormat="1" ht="15" customHeight="1" x14ac:dyDescent="0.2">
      <c r="A900" s="183"/>
      <c r="B900" s="183"/>
      <c r="C900" s="227"/>
      <c r="D900" s="183"/>
      <c r="E900" s="183"/>
      <c r="F900" s="183"/>
      <c r="G900" s="183"/>
      <c r="H900" s="183"/>
      <c r="I900" s="183"/>
      <c r="J900" s="183"/>
      <c r="K900" s="183"/>
      <c r="L900" s="183"/>
      <c r="M900" s="183"/>
      <c r="N900" s="183"/>
      <c r="O900" s="183"/>
      <c r="P900" s="183"/>
      <c r="Q900" s="183"/>
      <c r="R900" s="183"/>
      <c r="S900" s="183"/>
      <c r="T900" s="183"/>
      <c r="U900" s="183"/>
      <c r="V900" s="183"/>
      <c r="W900" s="183"/>
      <c r="X900" s="183"/>
    </row>
    <row r="901" spans="1:24" s="892" customFormat="1" ht="15" customHeight="1" x14ac:dyDescent="0.2">
      <c r="A901" s="183"/>
      <c r="B901" s="183"/>
      <c r="C901" s="227"/>
      <c r="D901" s="183"/>
      <c r="E901" s="183"/>
      <c r="F901" s="183"/>
      <c r="G901" s="183"/>
      <c r="H901" s="183"/>
      <c r="I901" s="183"/>
      <c r="J901" s="183"/>
      <c r="K901" s="183"/>
      <c r="L901" s="183"/>
      <c r="M901" s="183"/>
      <c r="N901" s="183"/>
      <c r="O901" s="183"/>
      <c r="P901" s="183"/>
      <c r="Q901" s="183"/>
      <c r="R901" s="183"/>
      <c r="S901" s="183"/>
      <c r="T901" s="183"/>
      <c r="U901" s="183"/>
      <c r="V901" s="183"/>
      <c r="W901" s="183"/>
      <c r="X901" s="183"/>
    </row>
    <row r="902" spans="1:24" s="892" customFormat="1" ht="15" customHeight="1" x14ac:dyDescent="0.2">
      <c r="A902" s="183"/>
      <c r="B902" s="183"/>
      <c r="C902" s="227"/>
      <c r="D902" s="183"/>
      <c r="E902" s="183"/>
      <c r="F902" s="183"/>
      <c r="G902" s="183"/>
      <c r="H902" s="183"/>
      <c r="I902" s="183"/>
      <c r="J902" s="183"/>
      <c r="K902" s="183"/>
      <c r="L902" s="183"/>
      <c r="M902" s="183"/>
      <c r="N902" s="183"/>
      <c r="O902" s="183"/>
      <c r="P902" s="183"/>
      <c r="Q902" s="183"/>
      <c r="R902" s="183"/>
      <c r="S902" s="183"/>
      <c r="T902" s="183"/>
      <c r="U902" s="183"/>
      <c r="V902" s="183"/>
      <c r="W902" s="183"/>
      <c r="X902" s="183"/>
    </row>
    <row r="903" spans="1:24" s="892" customFormat="1" ht="15" customHeight="1" x14ac:dyDescent="0.2">
      <c r="A903" s="183"/>
      <c r="B903" s="183"/>
      <c r="C903" s="227"/>
      <c r="D903" s="183"/>
      <c r="E903" s="183"/>
      <c r="F903" s="183"/>
      <c r="G903" s="183"/>
      <c r="H903" s="183"/>
      <c r="I903" s="183"/>
      <c r="J903" s="183"/>
      <c r="K903" s="183"/>
      <c r="L903" s="183"/>
      <c r="M903" s="183"/>
      <c r="N903" s="183"/>
      <c r="O903" s="183"/>
      <c r="P903" s="183"/>
      <c r="Q903" s="183"/>
      <c r="R903" s="183"/>
      <c r="S903" s="183"/>
      <c r="T903" s="183"/>
      <c r="U903" s="183"/>
      <c r="V903" s="183"/>
      <c r="W903" s="183"/>
      <c r="X903" s="183"/>
    </row>
    <row r="904" spans="1:24" s="892" customFormat="1" x14ac:dyDescent="0.2">
      <c r="A904" s="183"/>
      <c r="B904" s="183"/>
      <c r="C904" s="227"/>
      <c r="D904" s="183"/>
      <c r="E904" s="183"/>
      <c r="F904" s="183"/>
      <c r="G904" s="183"/>
      <c r="H904" s="183"/>
      <c r="I904" s="183"/>
      <c r="J904" s="183"/>
      <c r="K904" s="183"/>
      <c r="L904" s="183"/>
      <c r="M904" s="183"/>
      <c r="N904" s="183"/>
      <c r="O904" s="183"/>
      <c r="P904" s="183"/>
      <c r="Q904" s="183"/>
      <c r="R904" s="183"/>
      <c r="S904" s="183"/>
      <c r="T904" s="183"/>
      <c r="U904" s="183"/>
      <c r="V904" s="183"/>
      <c r="W904" s="183"/>
      <c r="X904" s="183"/>
    </row>
    <row r="905" spans="1:24" s="892" customFormat="1" x14ac:dyDescent="0.2">
      <c r="A905" s="183"/>
      <c r="B905" s="183"/>
      <c r="C905" s="227"/>
      <c r="D905" s="183"/>
      <c r="E905" s="183"/>
      <c r="F905" s="183"/>
      <c r="G905" s="183"/>
      <c r="H905" s="183"/>
      <c r="I905" s="183"/>
      <c r="J905" s="183"/>
      <c r="K905" s="183"/>
      <c r="L905" s="183"/>
      <c r="M905" s="183"/>
      <c r="N905" s="183"/>
      <c r="O905" s="183"/>
      <c r="P905" s="183"/>
      <c r="Q905" s="183"/>
      <c r="R905" s="183"/>
      <c r="S905" s="183"/>
      <c r="T905" s="183"/>
      <c r="U905" s="183"/>
      <c r="V905" s="183"/>
      <c r="W905" s="183"/>
      <c r="X905" s="183"/>
    </row>
    <row r="906" spans="1:24" s="892" customFormat="1" x14ac:dyDescent="0.2">
      <c r="A906" s="183"/>
      <c r="B906" s="183"/>
      <c r="C906" s="227"/>
      <c r="D906" s="183"/>
      <c r="E906" s="183"/>
      <c r="F906" s="183"/>
      <c r="G906" s="183"/>
      <c r="H906" s="183"/>
      <c r="I906" s="183"/>
      <c r="J906" s="183"/>
      <c r="K906" s="183"/>
      <c r="L906" s="183"/>
      <c r="M906" s="183"/>
      <c r="N906" s="183"/>
      <c r="O906" s="183"/>
      <c r="P906" s="183"/>
      <c r="Q906" s="183"/>
      <c r="R906" s="183"/>
      <c r="S906" s="183"/>
      <c r="T906" s="183"/>
      <c r="U906" s="183"/>
      <c r="V906" s="183"/>
      <c r="W906" s="183"/>
      <c r="X906" s="183"/>
    </row>
    <row r="907" spans="1:24" s="892" customFormat="1" x14ac:dyDescent="0.2">
      <c r="A907" s="183"/>
      <c r="B907" s="183"/>
      <c r="C907" s="227"/>
      <c r="D907" s="183"/>
      <c r="E907" s="183"/>
      <c r="F907" s="183"/>
      <c r="G907" s="183"/>
      <c r="H907" s="183"/>
      <c r="I907" s="183"/>
      <c r="J907" s="183"/>
      <c r="K907" s="183"/>
      <c r="L907" s="183"/>
      <c r="M907" s="183"/>
      <c r="N907" s="183"/>
      <c r="O907" s="183"/>
      <c r="P907" s="183"/>
      <c r="Q907" s="183"/>
      <c r="R907" s="183"/>
      <c r="S907" s="183"/>
      <c r="T907" s="183"/>
      <c r="U907" s="183"/>
      <c r="V907" s="183"/>
      <c r="W907" s="183"/>
      <c r="X907" s="183"/>
    </row>
    <row r="908" spans="1:24" s="892" customFormat="1" x14ac:dyDescent="0.2">
      <c r="A908" s="183"/>
      <c r="B908" s="183"/>
      <c r="C908" s="227"/>
      <c r="D908" s="183"/>
      <c r="E908" s="183"/>
      <c r="F908" s="183"/>
      <c r="G908" s="183"/>
      <c r="H908" s="183"/>
      <c r="I908" s="183"/>
      <c r="J908" s="183"/>
      <c r="K908" s="183"/>
      <c r="L908" s="183"/>
      <c r="M908" s="183"/>
      <c r="N908" s="183"/>
      <c r="O908" s="183"/>
      <c r="P908" s="183"/>
      <c r="Q908" s="183"/>
      <c r="R908" s="183"/>
      <c r="S908" s="183"/>
      <c r="T908" s="183"/>
      <c r="U908" s="183"/>
      <c r="V908" s="183"/>
      <c r="W908" s="183"/>
      <c r="X908" s="183"/>
    </row>
    <row r="909" spans="1:24" s="892" customFormat="1" x14ac:dyDescent="0.2">
      <c r="A909" s="183"/>
      <c r="B909" s="183"/>
      <c r="C909" s="227"/>
      <c r="D909" s="183"/>
      <c r="E909" s="183"/>
      <c r="F909" s="183"/>
      <c r="G909" s="183"/>
      <c r="H909" s="183"/>
      <c r="I909" s="183"/>
      <c r="J909" s="183"/>
      <c r="K909" s="183"/>
      <c r="L909" s="183"/>
      <c r="M909" s="183"/>
      <c r="N909" s="183"/>
      <c r="O909" s="183"/>
      <c r="P909" s="183"/>
      <c r="Q909" s="183"/>
      <c r="R909" s="183"/>
      <c r="S909" s="183"/>
      <c r="T909" s="183"/>
      <c r="U909" s="183"/>
      <c r="V909" s="183"/>
      <c r="W909" s="183"/>
      <c r="X909" s="183"/>
    </row>
    <row r="910" spans="1:24" s="892" customFormat="1" x14ac:dyDescent="0.2">
      <c r="A910" s="183"/>
      <c r="B910" s="183"/>
      <c r="C910" s="227"/>
      <c r="D910" s="183"/>
      <c r="E910" s="183"/>
      <c r="F910" s="183"/>
      <c r="G910" s="183"/>
      <c r="H910" s="183"/>
      <c r="I910" s="183"/>
      <c r="J910" s="183"/>
      <c r="K910" s="183"/>
      <c r="L910" s="183"/>
      <c r="M910" s="183"/>
      <c r="N910" s="183"/>
      <c r="O910" s="183"/>
      <c r="P910" s="183"/>
      <c r="Q910" s="183"/>
      <c r="R910" s="183"/>
      <c r="S910" s="183"/>
      <c r="T910" s="183"/>
      <c r="U910" s="183"/>
      <c r="V910" s="183"/>
      <c r="W910" s="183"/>
      <c r="X910" s="183"/>
    </row>
    <row r="911" spans="1:24" s="892" customFormat="1" x14ac:dyDescent="0.2">
      <c r="A911" s="183"/>
      <c r="B911" s="183"/>
      <c r="C911" s="227"/>
      <c r="D911" s="183"/>
      <c r="E911" s="183"/>
      <c r="F911" s="183"/>
      <c r="G911" s="183"/>
      <c r="H911" s="183"/>
      <c r="I911" s="183"/>
      <c r="J911" s="183"/>
      <c r="K911" s="183"/>
      <c r="L911" s="183"/>
      <c r="M911" s="183"/>
      <c r="N911" s="183"/>
      <c r="O911" s="183"/>
      <c r="P911" s="183"/>
      <c r="Q911" s="183"/>
      <c r="R911" s="183"/>
      <c r="S911" s="183"/>
      <c r="T911" s="183"/>
      <c r="U911" s="183"/>
      <c r="V911" s="183"/>
      <c r="W911" s="183"/>
      <c r="X911" s="183"/>
    </row>
    <row r="912" spans="1:24" s="892" customFormat="1" x14ac:dyDescent="0.2">
      <c r="A912" s="183"/>
      <c r="B912" s="183"/>
      <c r="C912" s="227"/>
      <c r="D912" s="183"/>
      <c r="E912" s="183"/>
      <c r="F912" s="183"/>
      <c r="G912" s="183"/>
      <c r="H912" s="183"/>
      <c r="I912" s="183"/>
      <c r="J912" s="183"/>
      <c r="K912" s="183"/>
      <c r="L912" s="183"/>
      <c r="M912" s="183"/>
      <c r="N912" s="183"/>
      <c r="O912" s="183"/>
      <c r="P912" s="183"/>
      <c r="Q912" s="183"/>
      <c r="R912" s="183"/>
      <c r="S912" s="183"/>
      <c r="T912" s="183"/>
      <c r="U912" s="183"/>
      <c r="V912" s="183"/>
      <c r="W912" s="183"/>
      <c r="X912" s="183"/>
    </row>
    <row r="913" spans="1:24" s="892" customFormat="1" x14ac:dyDescent="0.2">
      <c r="A913" s="183"/>
      <c r="B913" s="183"/>
      <c r="C913" s="227"/>
      <c r="D913" s="183"/>
      <c r="E913" s="183"/>
      <c r="F913" s="183"/>
      <c r="G913" s="183"/>
      <c r="H913" s="183"/>
      <c r="I913" s="183"/>
      <c r="J913" s="183"/>
      <c r="K913" s="183"/>
      <c r="L913" s="183"/>
      <c r="M913" s="183"/>
      <c r="N913" s="183"/>
      <c r="O913" s="183"/>
      <c r="P913" s="183"/>
      <c r="Q913" s="183"/>
      <c r="R913" s="183"/>
      <c r="S913" s="183"/>
      <c r="T913" s="183"/>
      <c r="U913" s="183"/>
      <c r="V913" s="183"/>
      <c r="W913" s="183"/>
      <c r="X913" s="183"/>
    </row>
    <row r="914" spans="1:24" s="892" customFormat="1" x14ac:dyDescent="0.2">
      <c r="A914" s="183"/>
      <c r="B914" s="183"/>
      <c r="C914" s="227"/>
      <c r="D914" s="183"/>
      <c r="E914" s="183"/>
      <c r="F914" s="183"/>
      <c r="G914" s="183"/>
      <c r="H914" s="183"/>
      <c r="I914" s="183"/>
      <c r="J914" s="183"/>
      <c r="K914" s="183"/>
      <c r="L914" s="183"/>
      <c r="M914" s="183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</row>
    <row r="915" spans="1:24" s="892" customFormat="1" x14ac:dyDescent="0.2">
      <c r="A915" s="183"/>
      <c r="B915" s="183"/>
      <c r="C915" s="227"/>
      <c r="D915" s="183"/>
      <c r="E915" s="183"/>
      <c r="F915" s="183"/>
      <c r="G915" s="183"/>
      <c r="H915" s="183"/>
      <c r="I915" s="183"/>
      <c r="J915" s="183"/>
      <c r="K915" s="183"/>
      <c r="L915" s="183"/>
      <c r="M915" s="183"/>
      <c r="N915" s="183"/>
      <c r="O915" s="183"/>
      <c r="P915" s="183"/>
      <c r="Q915" s="183"/>
      <c r="R915" s="183"/>
      <c r="S915" s="183"/>
      <c r="T915" s="183"/>
      <c r="U915" s="183"/>
      <c r="V915" s="183"/>
      <c r="W915" s="183"/>
      <c r="X915" s="183"/>
    </row>
    <row r="916" spans="1:24" s="892" customFormat="1" x14ac:dyDescent="0.2">
      <c r="A916" s="183"/>
      <c r="B916" s="183"/>
      <c r="C916" s="227"/>
      <c r="D916" s="183"/>
      <c r="E916" s="183"/>
      <c r="F916" s="183"/>
      <c r="G916" s="183"/>
      <c r="H916" s="183"/>
      <c r="I916" s="183"/>
      <c r="J916" s="183"/>
      <c r="K916" s="183"/>
      <c r="L916" s="183"/>
      <c r="M916" s="183"/>
      <c r="N916" s="183"/>
      <c r="O916" s="183"/>
      <c r="P916" s="183"/>
      <c r="Q916" s="183"/>
      <c r="R916" s="183"/>
      <c r="S916" s="183"/>
      <c r="T916" s="183"/>
      <c r="U916" s="183"/>
      <c r="V916" s="183"/>
      <c r="W916" s="183"/>
      <c r="X916" s="183"/>
    </row>
    <row r="921" spans="1:24" s="892" customFormat="1" x14ac:dyDescent="0.2">
      <c r="A921" s="183"/>
      <c r="B921" s="183"/>
      <c r="C921" s="227"/>
      <c r="D921" s="183"/>
      <c r="E921" s="183"/>
      <c r="F921" s="183"/>
      <c r="G921" s="183"/>
      <c r="H921" s="183"/>
      <c r="I921" s="183"/>
      <c r="J921" s="183"/>
      <c r="K921" s="183"/>
      <c r="L921" s="183"/>
      <c r="M921" s="183"/>
      <c r="N921" s="183"/>
      <c r="O921" s="183"/>
      <c r="P921" s="183"/>
      <c r="Q921" s="183"/>
      <c r="R921" s="183"/>
      <c r="S921" s="183"/>
      <c r="T921" s="183"/>
      <c r="U921" s="183"/>
      <c r="V921" s="183"/>
      <c r="W921" s="183"/>
      <c r="X921" s="183"/>
    </row>
    <row r="922" spans="1:24" s="892" customFormat="1" x14ac:dyDescent="0.2">
      <c r="A922" s="183"/>
      <c r="B922" s="183"/>
      <c r="C922" s="227"/>
      <c r="D922" s="183"/>
      <c r="E922" s="183"/>
      <c r="F922" s="183"/>
      <c r="G922" s="183"/>
      <c r="H922" s="183"/>
      <c r="I922" s="183"/>
      <c r="J922" s="183"/>
      <c r="K922" s="183"/>
      <c r="L922" s="183"/>
      <c r="M922" s="183"/>
      <c r="N922" s="183"/>
      <c r="O922" s="183"/>
      <c r="P922" s="183"/>
      <c r="Q922" s="183"/>
      <c r="R922" s="183"/>
      <c r="S922" s="183"/>
      <c r="T922" s="183"/>
      <c r="U922" s="183"/>
      <c r="V922" s="183"/>
      <c r="W922" s="183"/>
      <c r="X922" s="183"/>
    </row>
  </sheetData>
  <sheetProtection password="E7A4" sheet="1" objects="1" scenarios="1"/>
  <mergeCells count="33">
    <mergeCell ref="A2:I2"/>
    <mergeCell ref="A47:J47"/>
    <mergeCell ref="D203:I203"/>
    <mergeCell ref="D191:I191"/>
    <mergeCell ref="D178:I178"/>
    <mergeCell ref="D192:I192"/>
    <mergeCell ref="D197:I197"/>
    <mergeCell ref="D202:I202"/>
    <mergeCell ref="D184:I184"/>
    <mergeCell ref="D193:I193"/>
    <mergeCell ref="D194:I194"/>
    <mergeCell ref="D195:I195"/>
    <mergeCell ref="D196:I196"/>
    <mergeCell ref="D198:I198"/>
    <mergeCell ref="D176:I176"/>
    <mergeCell ref="D168:I168"/>
    <mergeCell ref="D170:I170"/>
    <mergeCell ref="D171:I171"/>
    <mergeCell ref="D172:I172"/>
    <mergeCell ref="D173:I173"/>
    <mergeCell ref="D174:I174"/>
    <mergeCell ref="D175:I175"/>
    <mergeCell ref="D177:I177"/>
    <mergeCell ref="D190:I190"/>
    <mergeCell ref="D187:I187"/>
    <mergeCell ref="D188:I188"/>
    <mergeCell ref="D189:I189"/>
    <mergeCell ref="D185:I185"/>
    <mergeCell ref="D179:I179"/>
    <mergeCell ref="D180:I180"/>
    <mergeCell ref="D181:I181"/>
    <mergeCell ref="D182:I182"/>
    <mergeCell ref="D183:I183"/>
  </mergeCells>
  <phoneticPr fontId="10" type="noConversion"/>
  <conditionalFormatting sqref="X76:X77 X160 Q362:S362 R215:S242 Q181:Q204 R324:S325 Q290:Q291 D553:F553 Q727:S750 Q806:S833 R258:S281 Q436:S438 R415:S432 E376:E400 Q591:S592 Q767:S791 E550:F551 R649:S671 Q688:S710 R298:S321 R337:S360 R434:S435 R568:S590 J806:J836 J767:J790 J726 J749:J750 J435:J437 K336:L336 J337 J606 J414 J567 J590:J591 K358:L359 J359 J687 L805:L835 K804:K834 L766:L789 K765:K788 L726 K725 L749:L750 K748:K749 L687 L606 K605 L670:L672 K669:K671 L705:L710 K686:K709 L414:L437 K413:K436 L567:L591 K566:K590 J297:L297 J320:L320 K298:L319 J708:J710 D9:D13 D16:D28 D37:D38 J9:K31 K32:K34 K35:L37 J32:J37 D215:D241 D243 J215:L227 K228:L241 J228:J238 J242:J243 Q215:Q239 Q243 D607:D631 Q607:Q633 D454:D483">
    <cfRule type="cellIs" dxfId="7553" priority="9943" stopIfTrue="1" operator="equal">
      <formula>"P"</formula>
    </cfRule>
  </conditionalFormatting>
  <conditionalFormatting sqref="R38:S38">
    <cfRule type="cellIs" dxfId="7552" priority="9790" stopIfTrue="1" operator="equal">
      <formula>"P"</formula>
    </cfRule>
  </conditionalFormatting>
  <conditionalFormatting sqref="X79:X80 X284:X285">
    <cfRule type="cellIs" dxfId="7551" priority="9865" stopIfTrue="1" operator="equal">
      <formula>"P"</formula>
    </cfRule>
  </conditionalFormatting>
  <conditionalFormatting sqref="X366">
    <cfRule type="cellIs" dxfId="7550" priority="9863" stopIfTrue="1" operator="equal">
      <formula>"P"</formula>
    </cfRule>
  </conditionalFormatting>
  <conditionalFormatting sqref="D232">
    <cfRule type="cellIs" dxfId="7549" priority="9715" stopIfTrue="1" operator="equal">
      <formula>"P"</formula>
    </cfRule>
  </conditionalFormatting>
  <conditionalFormatting sqref="D835">
    <cfRule type="cellIs" dxfId="7548" priority="9769" stopIfTrue="1" operator="equal">
      <formula>"P"</formula>
    </cfRule>
  </conditionalFormatting>
  <conditionalFormatting sqref="K242:L242">
    <cfRule type="cellIs" dxfId="7547" priority="9788" stopIfTrue="1" operator="equal">
      <formula>"P"</formula>
    </cfRule>
  </conditionalFormatting>
  <conditionalFormatting sqref="X156">
    <cfRule type="cellIs" dxfId="7546" priority="9826" stopIfTrue="1" operator="equal">
      <formula>"P"</formula>
    </cfRule>
  </conditionalFormatting>
  <conditionalFormatting sqref="K38:L38">
    <cfRule type="cellIs" dxfId="7545" priority="9794" stopIfTrue="1" operator="equal">
      <formula>"P"</formula>
    </cfRule>
  </conditionalFormatting>
  <conditionalFormatting sqref="X360:X362">
    <cfRule type="cellIs" dxfId="7544" priority="9824" stopIfTrue="1" operator="equal">
      <formula>"P"</formula>
    </cfRule>
  </conditionalFormatting>
  <conditionalFormatting sqref="X53:X75">
    <cfRule type="cellIs" dxfId="7543" priority="9818" stopIfTrue="1" operator="equal">
      <formula>"P"</formula>
    </cfRule>
  </conditionalFormatting>
  <conditionalFormatting sqref="X258:X281">
    <cfRule type="cellIs" dxfId="7542" priority="9813" stopIfTrue="1" operator="equal">
      <formula>"P"</formula>
    </cfRule>
  </conditionalFormatting>
  <conditionalFormatting sqref="X258:X281">
    <cfRule type="cellIs" dxfId="7541" priority="9812" stopIfTrue="1" operator="equal">
      <formula>"P"</formula>
    </cfRule>
  </conditionalFormatting>
  <conditionalFormatting sqref="D35">
    <cfRule type="cellIs" dxfId="7540" priority="9795" stopIfTrue="1" operator="equal">
      <formula>"P"</formula>
    </cfRule>
  </conditionalFormatting>
  <conditionalFormatting sqref="D830">
    <cfRule type="cellIs" dxfId="7539" priority="9768" stopIfTrue="1" operator="equal">
      <formula>"P"</formula>
    </cfRule>
  </conditionalFormatting>
  <conditionalFormatting sqref="D831 D834">
    <cfRule type="cellIs" dxfId="7538" priority="9770" stopIfTrue="1" operator="equal">
      <formula>"P"</formula>
    </cfRule>
  </conditionalFormatting>
  <conditionalFormatting sqref="R27:S27">
    <cfRule type="cellIs" dxfId="7537" priority="9682" stopIfTrue="1" operator="equal">
      <formula>"P"</formula>
    </cfRule>
  </conditionalFormatting>
  <conditionalFormatting sqref="D832">
    <cfRule type="cellIs" dxfId="7536" priority="9766" stopIfTrue="1" operator="equal">
      <formula>"P"</formula>
    </cfRule>
  </conditionalFormatting>
  <conditionalFormatting sqref="D833">
    <cfRule type="cellIs" dxfId="7535" priority="9765" stopIfTrue="1" operator="equal">
      <formula>"P"</formula>
    </cfRule>
  </conditionalFormatting>
  <conditionalFormatting sqref="X157:X158">
    <cfRule type="cellIs" dxfId="7534" priority="9746" stopIfTrue="1" operator="equal">
      <formula>"P"</formula>
    </cfRule>
  </conditionalFormatting>
  <conditionalFormatting sqref="D216">
    <cfRule type="cellIs" dxfId="7533" priority="9689" stopIfTrue="1" operator="equal">
      <formula>"P"</formula>
    </cfRule>
  </conditionalFormatting>
  <conditionalFormatting sqref="D673">
    <cfRule type="cellIs" dxfId="7532" priority="9742" stopIfTrue="1" operator="equal">
      <formula>"P"</formula>
    </cfRule>
  </conditionalFormatting>
  <conditionalFormatting sqref="D829">
    <cfRule type="cellIs" dxfId="7531" priority="9704" stopIfTrue="1" operator="equal">
      <formula>"P"</formula>
    </cfRule>
  </conditionalFormatting>
  <conditionalFormatting sqref="X436:X438">
    <cfRule type="cellIs" dxfId="7530" priority="9727" stopIfTrue="1" operator="equal">
      <formula>"P"</formula>
    </cfRule>
  </conditionalFormatting>
  <conditionalFormatting sqref="D231">
    <cfRule type="cellIs" dxfId="7529" priority="9690" stopIfTrue="1" operator="equal">
      <formula>"P"</formula>
    </cfRule>
  </conditionalFormatting>
  <conditionalFormatting sqref="D30:D32">
    <cfRule type="cellIs" dxfId="7528" priority="9722" stopIfTrue="1" operator="equal">
      <formula>"P"</formula>
    </cfRule>
  </conditionalFormatting>
  <conditionalFormatting sqref="D32">
    <cfRule type="cellIs" dxfId="7527" priority="9721" stopIfTrue="1" operator="equal">
      <formula>"P"</formula>
    </cfRule>
  </conditionalFormatting>
  <conditionalFormatting sqref="R9:S37">
    <cfRule type="cellIs" dxfId="7526" priority="9719" stopIfTrue="1" operator="equal">
      <formula>"P"</formula>
    </cfRule>
  </conditionalFormatting>
  <conditionalFormatting sqref="R28:S28">
    <cfRule type="cellIs" dxfId="7525" priority="9718" stopIfTrue="1" operator="equal">
      <formula>"P"</formula>
    </cfRule>
  </conditionalFormatting>
  <conditionalFormatting sqref="D217">
    <cfRule type="cellIs" dxfId="7524" priority="9716" stopIfTrue="1" operator="equal">
      <formula>"P"</formula>
    </cfRule>
  </conditionalFormatting>
  <conditionalFormatting sqref="J648">
    <cfRule type="cellIs" dxfId="7523" priority="9708" stopIfTrue="1" operator="equal">
      <formula>"P"</formula>
    </cfRule>
  </conditionalFormatting>
  <conditionalFormatting sqref="D806:D828">
    <cfRule type="cellIs" dxfId="7522" priority="9703" stopIfTrue="1" operator="equal">
      <formula>"P"</formula>
    </cfRule>
  </conditionalFormatting>
  <conditionalFormatting sqref="X152:X155">
    <cfRule type="cellIs" dxfId="7521" priority="9672" stopIfTrue="1" operator="equal">
      <formula>"P"</formula>
    </cfRule>
  </conditionalFormatting>
  <conditionalFormatting sqref="X131:X151">
    <cfRule type="cellIs" dxfId="7520" priority="9669" stopIfTrue="1" operator="equal">
      <formula>"P"</formula>
    </cfRule>
  </conditionalFormatting>
  <conditionalFormatting sqref="D828">
    <cfRule type="cellIs" dxfId="7519" priority="9681" stopIfTrue="1" operator="equal">
      <formula>"P"</formula>
    </cfRule>
  </conditionalFormatting>
  <conditionalFormatting sqref="D230">
    <cfRule type="cellIs" dxfId="7518" priority="9688" stopIfTrue="1" operator="equal">
      <formula>"P"</formula>
    </cfRule>
  </conditionalFormatting>
  <conditionalFormatting sqref="D31">
    <cfRule type="cellIs" dxfId="7517" priority="9675" stopIfTrue="1" operator="equal">
      <formula>"P"</formula>
    </cfRule>
  </conditionalFormatting>
  <conditionalFormatting sqref="Q66:S66">
    <cfRule type="cellIs" dxfId="7516" priority="9502" stopIfTrue="1" operator="equal">
      <formula>"P"</formula>
    </cfRule>
  </conditionalFormatting>
  <conditionalFormatting sqref="Q53:S76">
    <cfRule type="cellIs" dxfId="7515" priority="9507" stopIfTrue="1" operator="equal">
      <formula>"P"</formula>
    </cfRule>
  </conditionalFormatting>
  <conditionalFormatting sqref="Q66:S66">
    <cfRule type="cellIs" dxfId="7514" priority="9505" stopIfTrue="1" operator="equal">
      <formula>"P"</formula>
    </cfRule>
  </conditionalFormatting>
  <conditionalFormatting sqref="X337:X359">
    <cfRule type="cellIs" dxfId="7513" priority="9651" stopIfTrue="1" operator="equal">
      <formula>"P"</formula>
    </cfRule>
  </conditionalFormatting>
  <conditionalFormatting sqref="K76:L76">
    <cfRule type="cellIs" dxfId="7512" priority="9508" stopIfTrue="1" operator="equal">
      <formula>"P"</formula>
    </cfRule>
  </conditionalFormatting>
  <conditionalFormatting sqref="Q67:S67">
    <cfRule type="cellIs" dxfId="7511" priority="9506" stopIfTrue="1" operator="equal">
      <formula>"P"</formula>
    </cfRule>
  </conditionalFormatting>
  <conditionalFormatting sqref="D782">
    <cfRule type="cellIs" dxfId="7510" priority="9563" stopIfTrue="1" operator="equal">
      <formula>"P"</formula>
    </cfRule>
  </conditionalFormatting>
  <conditionalFormatting sqref="R155:S155">
    <cfRule type="cellIs" dxfId="7509" priority="9530" stopIfTrue="1" operator="equal">
      <formula>"P"</formula>
    </cfRule>
  </conditionalFormatting>
  <conditionalFormatting sqref="Q77:S77">
    <cfRule type="cellIs" dxfId="7508" priority="9511" stopIfTrue="1" operator="equal">
      <formula>"P"</formula>
    </cfRule>
  </conditionalFormatting>
  <conditionalFormatting sqref="D786:D787">
    <cfRule type="cellIs" dxfId="7507" priority="9567" stopIfTrue="1" operator="equal">
      <formula>"P"</formula>
    </cfRule>
  </conditionalFormatting>
  <conditionalFormatting sqref="D783">
    <cfRule type="cellIs" dxfId="7506" priority="9565" stopIfTrue="1" operator="equal">
      <formula>"P"</formula>
    </cfRule>
  </conditionalFormatting>
  <conditionalFormatting sqref="D77">
    <cfRule type="cellIs" dxfId="7505" priority="9513" stopIfTrue="1" operator="equal">
      <formula>"P"</formula>
    </cfRule>
  </conditionalFormatting>
  <conditionalFormatting sqref="K77:L77">
    <cfRule type="cellIs" dxfId="7504" priority="9512" stopIfTrue="1" operator="equal">
      <formula>"P"</formula>
    </cfRule>
  </conditionalFormatting>
  <conditionalFormatting sqref="D767:D786">
    <cfRule type="cellIs" dxfId="7503" priority="9566" stopIfTrue="1" operator="equal">
      <formula>"P"</formula>
    </cfRule>
  </conditionalFormatting>
  <conditionalFormatting sqref="D789">
    <cfRule type="cellIs" dxfId="7502" priority="9572" stopIfTrue="1" operator="equal">
      <formula>"P"</formula>
    </cfRule>
  </conditionalFormatting>
  <conditionalFormatting sqref="D33">
    <cfRule type="cellIs" dxfId="7501" priority="9538" stopIfTrue="1" operator="equal">
      <formula>"P"</formula>
    </cfRule>
  </conditionalFormatting>
  <conditionalFormatting sqref="D788">
    <cfRule type="cellIs" dxfId="7500" priority="9536" stopIfTrue="1" operator="equal">
      <formula>"P"</formula>
    </cfRule>
  </conditionalFormatting>
  <conditionalFormatting sqref="Q116:S117">
    <cfRule type="cellIs" dxfId="7499" priority="9522" stopIfTrue="1" operator="equal">
      <formula>"P"</formula>
    </cfRule>
  </conditionalFormatting>
  <conditionalFormatting sqref="D712">
    <cfRule type="cellIs" dxfId="7498" priority="9533" stopIfTrue="1" operator="equal">
      <formula>"P"</formula>
    </cfRule>
  </conditionalFormatting>
  <conditionalFormatting sqref="R27:S27">
    <cfRule type="cellIs" dxfId="7497" priority="9532" stopIfTrue="1" operator="equal">
      <formula>"P"</formula>
    </cfRule>
  </conditionalFormatting>
  <conditionalFormatting sqref="R156:S156">
    <cfRule type="cellIs" dxfId="7496" priority="9531" stopIfTrue="1" operator="equal">
      <formula>"P"</formula>
    </cfRule>
  </conditionalFormatting>
  <conditionalFormatting sqref="J553">
    <cfRule type="cellIs" dxfId="7495" priority="9392" stopIfTrue="1" operator="equal">
      <formula>"P"</formula>
    </cfRule>
  </conditionalFormatting>
  <conditionalFormatting sqref="D592">
    <cfRule type="cellIs" dxfId="7494" priority="9395" stopIfTrue="1" operator="equal">
      <formula>"P"</formula>
    </cfRule>
  </conditionalFormatting>
  <conditionalFormatting sqref="J552">
    <cfRule type="cellIs" dxfId="7493" priority="9393" stopIfTrue="1" operator="equal">
      <formula>"P"</formula>
    </cfRule>
  </conditionalFormatting>
  <conditionalFormatting sqref="J624">
    <cfRule type="cellIs" dxfId="7492" priority="8066" stopIfTrue="1" operator="equal">
      <formula>"P"</formula>
    </cfRule>
  </conditionalFormatting>
  <conditionalFormatting sqref="D590">
    <cfRule type="cellIs" dxfId="7491" priority="9399" stopIfTrue="1" operator="equal">
      <formula>"P"</formula>
    </cfRule>
  </conditionalFormatting>
  <conditionalFormatting sqref="D591">
    <cfRule type="cellIs" dxfId="7490" priority="9396" stopIfTrue="1" operator="equal">
      <formula>"P"</formula>
    </cfRule>
  </conditionalFormatting>
  <conditionalFormatting sqref="D435:D438">
    <cfRule type="cellIs" dxfId="7489" priority="9380" stopIfTrue="1" operator="equal">
      <formula>"P"</formula>
    </cfRule>
  </conditionalFormatting>
  <conditionalFormatting sqref="D282">
    <cfRule type="cellIs" dxfId="7488" priority="9463" stopIfTrue="1" operator="equal">
      <formula>"P"</formula>
    </cfRule>
  </conditionalFormatting>
  <conditionalFormatting sqref="K281:L281">
    <cfRule type="cellIs" dxfId="7487" priority="9462" stopIfTrue="1" operator="equal">
      <formula>"P"</formula>
    </cfRule>
  </conditionalFormatting>
  <conditionalFormatting sqref="D280">
    <cfRule type="cellIs" dxfId="7486" priority="9460" stopIfTrue="1" operator="equal">
      <formula>"P"</formula>
    </cfRule>
  </conditionalFormatting>
  <conditionalFormatting sqref="K280:L280">
    <cfRule type="cellIs" dxfId="7485" priority="9457" stopIfTrue="1" operator="equal">
      <formula>"P"</formula>
    </cfRule>
  </conditionalFormatting>
  <conditionalFormatting sqref="D228">
    <cfRule type="cellIs" dxfId="7484" priority="9449" stopIfTrue="1" operator="equal">
      <formula>"P"</formula>
    </cfRule>
  </conditionalFormatting>
  <conditionalFormatting sqref="E552:F552">
    <cfRule type="cellIs" dxfId="7483" priority="9389" stopIfTrue="1" operator="equal">
      <formula>"P"</formula>
    </cfRule>
  </conditionalFormatting>
  <conditionalFormatting sqref="X828:X833">
    <cfRule type="cellIs" dxfId="7482" priority="9409" stopIfTrue="1" operator="equal">
      <formula>"P"</formula>
    </cfRule>
  </conditionalFormatting>
  <conditionalFormatting sqref="D749:D750">
    <cfRule type="cellIs" dxfId="7481" priority="9358" stopIfTrue="1" operator="equal">
      <formula>"P"</formula>
    </cfRule>
  </conditionalFormatting>
  <conditionalFormatting sqref="D751">
    <cfRule type="cellIs" dxfId="7480" priority="9354" stopIfTrue="1" operator="equal">
      <formula>"P"</formula>
    </cfRule>
  </conditionalFormatting>
  <conditionalFormatting sqref="D711">
    <cfRule type="cellIs" dxfId="7479" priority="9349" stopIfTrue="1" operator="equal">
      <formula>"P"</formula>
    </cfRule>
  </conditionalFormatting>
  <conditionalFormatting sqref="D34">
    <cfRule type="cellIs" dxfId="7478" priority="9345" stopIfTrue="1" operator="equal">
      <formula>"P"</formula>
    </cfRule>
  </conditionalFormatting>
  <conditionalFormatting sqref="D226">
    <cfRule type="cellIs" dxfId="7477" priority="9248" stopIfTrue="1" operator="equal">
      <formula>"P"</formula>
    </cfRule>
  </conditionalFormatting>
  <conditionalFormatting sqref="D228">
    <cfRule type="cellIs" dxfId="7476" priority="9247" stopIfTrue="1" operator="equal">
      <formula>"P"</formula>
    </cfRule>
  </conditionalFormatting>
  <conditionalFormatting sqref="D227">
    <cfRule type="cellIs" dxfId="7475" priority="9240" stopIfTrue="1" operator="equal">
      <formula>"P"</formula>
    </cfRule>
  </conditionalFormatting>
  <conditionalFormatting sqref="D228">
    <cfRule type="cellIs" dxfId="7474" priority="9250" stopIfTrue="1" operator="equal">
      <formula>"P"</formula>
    </cfRule>
  </conditionalFormatting>
  <conditionalFormatting sqref="D229">
    <cfRule type="cellIs" dxfId="7473" priority="9251" stopIfTrue="1" operator="equal">
      <formula>"P"</formula>
    </cfRule>
  </conditionalFormatting>
  <conditionalFormatting sqref="D227">
    <cfRule type="cellIs" dxfId="7472" priority="9249" stopIfTrue="1" operator="equal">
      <formula>"P"</formula>
    </cfRule>
  </conditionalFormatting>
  <conditionalFormatting sqref="D227">
    <cfRule type="cellIs" dxfId="7471" priority="9246" stopIfTrue="1" operator="equal">
      <formula>"P"</formula>
    </cfRule>
  </conditionalFormatting>
  <conditionalFormatting sqref="D243">
    <cfRule type="cellIs" dxfId="7470" priority="9245" stopIfTrue="1" operator="equal">
      <formula>"P"</formula>
    </cfRule>
  </conditionalFormatting>
  <conditionalFormatting sqref="D228">
    <cfRule type="cellIs" dxfId="7469" priority="9243" stopIfTrue="1" operator="equal">
      <formula>"P"</formula>
    </cfRule>
  </conditionalFormatting>
  <conditionalFormatting sqref="D243">
    <cfRule type="cellIs" dxfId="7468" priority="9241" stopIfTrue="1" operator="equal">
      <formula>"P"</formula>
    </cfRule>
  </conditionalFormatting>
  <conditionalFormatting sqref="D227">
    <cfRule type="cellIs" dxfId="7467" priority="9242" stopIfTrue="1" operator="equal">
      <formula>"P"</formula>
    </cfRule>
  </conditionalFormatting>
  <conditionalFormatting sqref="D231">
    <cfRule type="cellIs" dxfId="7466" priority="9331" stopIfTrue="1" operator="equal">
      <formula>"P"</formula>
    </cfRule>
  </conditionalFormatting>
  <conditionalFormatting sqref="D230">
    <cfRule type="cellIs" dxfId="7465" priority="9330" stopIfTrue="1" operator="equal">
      <formula>"P"</formula>
    </cfRule>
  </conditionalFormatting>
  <conditionalFormatting sqref="D229">
    <cfRule type="cellIs" dxfId="7464" priority="9329" stopIfTrue="1" operator="equal">
      <formula>"P"</formula>
    </cfRule>
  </conditionalFormatting>
  <conditionalFormatting sqref="D227">
    <cfRule type="cellIs" dxfId="7463" priority="9328" stopIfTrue="1" operator="equal">
      <formula>"P"</formula>
    </cfRule>
  </conditionalFormatting>
  <conditionalFormatting sqref="D15:D16">
    <cfRule type="cellIs" dxfId="7462" priority="9319" stopIfTrue="1" operator="equal">
      <formula>"P"</formula>
    </cfRule>
  </conditionalFormatting>
  <conditionalFormatting sqref="D30">
    <cfRule type="cellIs" dxfId="7461" priority="9316" stopIfTrue="1" operator="equal">
      <formula>"P"</formula>
    </cfRule>
  </conditionalFormatting>
  <conditionalFormatting sqref="D28">
    <cfRule type="cellIs" dxfId="7460" priority="9317" stopIfTrue="1" operator="equal">
      <formula>"P"</formula>
    </cfRule>
  </conditionalFormatting>
  <conditionalFormatting sqref="D31">
    <cfRule type="cellIs" dxfId="7459" priority="9315" stopIfTrue="1" operator="equal">
      <formula>"P"</formula>
    </cfRule>
  </conditionalFormatting>
  <conditionalFormatting sqref="D231">
    <cfRule type="cellIs" dxfId="7458" priority="9314" stopIfTrue="1" operator="equal">
      <formula>"P"</formula>
    </cfRule>
  </conditionalFormatting>
  <conditionalFormatting sqref="D230">
    <cfRule type="cellIs" dxfId="7457" priority="9313" stopIfTrue="1" operator="equal">
      <formula>"P"</formula>
    </cfRule>
  </conditionalFormatting>
  <conditionalFormatting sqref="D229">
    <cfRule type="cellIs" dxfId="7456" priority="9312" stopIfTrue="1" operator="equal">
      <formula>"P"</formula>
    </cfRule>
  </conditionalFormatting>
  <conditionalFormatting sqref="D230">
    <cfRule type="cellIs" dxfId="7455" priority="9311" stopIfTrue="1" operator="equal">
      <formula>"P"</formula>
    </cfRule>
  </conditionalFormatting>
  <conditionalFormatting sqref="D229">
    <cfRule type="cellIs" dxfId="7454" priority="9310" stopIfTrue="1" operator="equal">
      <formula>"P"</formula>
    </cfRule>
  </conditionalFormatting>
  <conditionalFormatting sqref="D231">
    <cfRule type="cellIs" dxfId="7453" priority="9308" stopIfTrue="1" operator="equal">
      <formula>"P"</formula>
    </cfRule>
  </conditionalFormatting>
  <conditionalFormatting sqref="D216">
    <cfRule type="cellIs" dxfId="7452" priority="9309" stopIfTrue="1" operator="equal">
      <formula>"P"</formula>
    </cfRule>
  </conditionalFormatting>
  <conditionalFormatting sqref="D230">
    <cfRule type="cellIs" dxfId="7451" priority="9307" stopIfTrue="1" operator="equal">
      <formula>"P"</formula>
    </cfRule>
  </conditionalFormatting>
  <conditionalFormatting sqref="D229">
    <cfRule type="cellIs" dxfId="7450" priority="9306" stopIfTrue="1" operator="equal">
      <formula>"P"</formula>
    </cfRule>
  </conditionalFormatting>
  <conditionalFormatting sqref="D227">
    <cfRule type="cellIs" dxfId="7449" priority="9305" stopIfTrue="1" operator="equal">
      <formula>"P"</formula>
    </cfRule>
  </conditionalFormatting>
  <conditionalFormatting sqref="D230">
    <cfRule type="cellIs" dxfId="7448" priority="9304" stopIfTrue="1" operator="equal">
      <formula>"P"</formula>
    </cfRule>
  </conditionalFormatting>
  <conditionalFormatting sqref="D229">
    <cfRule type="cellIs" dxfId="7447" priority="9303" stopIfTrue="1" operator="equal">
      <formula>"P"</formula>
    </cfRule>
  </conditionalFormatting>
  <conditionalFormatting sqref="D228">
    <cfRule type="cellIs" dxfId="7446" priority="9302" stopIfTrue="1" operator="equal">
      <formula>"P"</formula>
    </cfRule>
  </conditionalFormatting>
  <conditionalFormatting sqref="D243">
    <cfRule type="cellIs" dxfId="7445" priority="9301" stopIfTrue="1" operator="equal">
      <formula>"P"</formula>
    </cfRule>
  </conditionalFormatting>
  <conditionalFormatting sqref="D230">
    <cfRule type="cellIs" dxfId="7444" priority="9300" stopIfTrue="1" operator="equal">
      <formula>"P"</formula>
    </cfRule>
  </conditionalFormatting>
  <conditionalFormatting sqref="D229">
    <cfRule type="cellIs" dxfId="7443" priority="9299" stopIfTrue="1" operator="equal">
      <formula>"P"</formula>
    </cfRule>
  </conditionalFormatting>
  <conditionalFormatting sqref="D228">
    <cfRule type="cellIs" dxfId="7442" priority="9298" stopIfTrue="1" operator="equal">
      <formula>"P"</formula>
    </cfRule>
  </conditionalFormatting>
  <conditionalFormatting sqref="D229">
    <cfRule type="cellIs" dxfId="7441" priority="9297" stopIfTrue="1" operator="equal">
      <formula>"P"</formula>
    </cfRule>
  </conditionalFormatting>
  <conditionalFormatting sqref="D228">
    <cfRule type="cellIs" dxfId="7440" priority="9296" stopIfTrue="1" operator="equal">
      <formula>"P"</formula>
    </cfRule>
  </conditionalFormatting>
  <conditionalFormatting sqref="D281">
    <cfRule type="cellIs" dxfId="7439" priority="9292" stopIfTrue="1" operator="equal">
      <formula>"P"</formula>
    </cfRule>
  </conditionalFormatting>
  <conditionalFormatting sqref="Q105:S105">
    <cfRule type="cellIs" dxfId="7438" priority="9274" stopIfTrue="1" operator="equal">
      <formula>"P"</formula>
    </cfRule>
  </conditionalFormatting>
  <conditionalFormatting sqref="Q92:S114">
    <cfRule type="cellIs" dxfId="7437" priority="9277" stopIfTrue="1" operator="equal">
      <formula>"P"</formula>
    </cfRule>
  </conditionalFormatting>
  <conditionalFormatting sqref="Q105:S105">
    <cfRule type="cellIs" dxfId="7436" priority="9275" stopIfTrue="1" operator="equal">
      <formula>"P"</formula>
    </cfRule>
  </conditionalFormatting>
  <conditionalFormatting sqref="Q106:S106">
    <cfRule type="cellIs" dxfId="7435" priority="9276" stopIfTrue="1" operator="equal">
      <formula>"P"</formula>
    </cfRule>
  </conditionalFormatting>
  <conditionalFormatting sqref="D230">
    <cfRule type="cellIs" dxfId="7434" priority="9264" stopIfTrue="1" operator="equal">
      <formula>"P"</formula>
    </cfRule>
  </conditionalFormatting>
  <conditionalFormatting sqref="D215">
    <cfRule type="cellIs" dxfId="7433" priority="9265" stopIfTrue="1" operator="equal">
      <formula>"P"</formula>
    </cfRule>
  </conditionalFormatting>
  <conditionalFormatting sqref="D229">
    <cfRule type="cellIs" dxfId="7432" priority="9263" stopIfTrue="1" operator="equal">
      <formula>"P"</formula>
    </cfRule>
  </conditionalFormatting>
  <conditionalFormatting sqref="D228">
    <cfRule type="cellIs" dxfId="7431" priority="9262" stopIfTrue="1" operator="equal">
      <formula>"P"</formula>
    </cfRule>
  </conditionalFormatting>
  <conditionalFormatting sqref="D243">
    <cfRule type="cellIs" dxfId="7430" priority="9261" stopIfTrue="1" operator="equal">
      <formula>"P"</formula>
    </cfRule>
  </conditionalFormatting>
  <conditionalFormatting sqref="D229">
    <cfRule type="cellIs" dxfId="7429" priority="9260" stopIfTrue="1" operator="equal">
      <formula>"P"</formula>
    </cfRule>
  </conditionalFormatting>
  <conditionalFormatting sqref="D228">
    <cfRule type="cellIs" dxfId="7428" priority="9259" stopIfTrue="1" operator="equal">
      <formula>"P"</formula>
    </cfRule>
  </conditionalFormatting>
  <conditionalFormatting sqref="D227">
    <cfRule type="cellIs" dxfId="7427" priority="9258" stopIfTrue="1" operator="equal">
      <formula>"P"</formula>
    </cfRule>
  </conditionalFormatting>
  <conditionalFormatting sqref="D226">
    <cfRule type="cellIs" dxfId="7426" priority="9257" stopIfTrue="1" operator="equal">
      <formula>"P"</formula>
    </cfRule>
  </conditionalFormatting>
  <conditionalFormatting sqref="D229">
    <cfRule type="cellIs" dxfId="7425" priority="9256" stopIfTrue="1" operator="equal">
      <formula>"P"</formula>
    </cfRule>
  </conditionalFormatting>
  <conditionalFormatting sqref="D228">
    <cfRule type="cellIs" dxfId="7424" priority="9255" stopIfTrue="1" operator="equal">
      <formula>"P"</formula>
    </cfRule>
  </conditionalFormatting>
  <conditionalFormatting sqref="D227">
    <cfRule type="cellIs" dxfId="7423" priority="9254" stopIfTrue="1" operator="equal">
      <formula>"P"</formula>
    </cfRule>
  </conditionalFormatting>
  <conditionalFormatting sqref="D228">
    <cfRule type="cellIs" dxfId="7422" priority="9253" stopIfTrue="1" operator="equal">
      <formula>"P"</formula>
    </cfRule>
  </conditionalFormatting>
  <conditionalFormatting sqref="D227">
    <cfRule type="cellIs" dxfId="7421" priority="9252" stopIfTrue="1" operator="equal">
      <formula>"P"</formula>
    </cfRule>
  </conditionalFormatting>
  <conditionalFormatting sqref="D243">
    <cfRule type="cellIs" dxfId="7420" priority="9239" stopIfTrue="1" operator="equal">
      <formula>"P"</formula>
    </cfRule>
  </conditionalFormatting>
  <conditionalFormatting sqref="D319:D320">
    <cfRule type="cellIs" dxfId="7419" priority="9206" stopIfTrue="1" operator="equal">
      <formula>"P"</formula>
    </cfRule>
  </conditionalFormatting>
  <conditionalFormatting sqref="D321">
    <cfRule type="cellIs" dxfId="7418" priority="9197" stopIfTrue="1" operator="equal">
      <formula>"P"</formula>
    </cfRule>
  </conditionalFormatting>
  <conditionalFormatting sqref="J257:L257">
    <cfRule type="cellIs" dxfId="7417" priority="9130" stopIfTrue="1" operator="equal">
      <formula>"P"</formula>
    </cfRule>
  </conditionalFormatting>
  <conditionalFormatting sqref="J633">
    <cfRule type="cellIs" dxfId="7416" priority="9128" stopIfTrue="1" operator="equal">
      <formula>"P"</formula>
    </cfRule>
  </conditionalFormatting>
  <conditionalFormatting sqref="D620">
    <cfRule type="cellIs" dxfId="7415" priority="9126" stopIfTrue="1" operator="equal">
      <formula>"P"</formula>
    </cfRule>
  </conditionalFormatting>
  <conditionalFormatting sqref="J607:J633">
    <cfRule type="cellIs" dxfId="7414" priority="9125" stopIfTrue="1" operator="equal">
      <formula>"P"</formula>
    </cfRule>
  </conditionalFormatting>
  <conditionalFormatting sqref="J622">
    <cfRule type="cellIs" dxfId="7413" priority="9124" stopIfTrue="1" operator="equal">
      <formula>"P"</formula>
    </cfRule>
  </conditionalFormatting>
  <conditionalFormatting sqref="D632">
    <cfRule type="cellIs" dxfId="7412" priority="9123" stopIfTrue="1" operator="equal">
      <formula>"P"</formula>
    </cfRule>
  </conditionalFormatting>
  <conditionalFormatting sqref="D619">
    <cfRule type="cellIs" dxfId="7411" priority="9122" stopIfTrue="1" operator="equal">
      <formula>"P"</formula>
    </cfRule>
  </conditionalFormatting>
  <conditionalFormatting sqref="J628:J631">
    <cfRule type="cellIs" dxfId="7410" priority="9121" stopIfTrue="1" operator="equal">
      <formula>"P"</formula>
    </cfRule>
  </conditionalFormatting>
  <conditionalFormatting sqref="D628:D631">
    <cfRule type="cellIs" dxfId="7409" priority="9120" stopIfTrue="1" operator="equal">
      <formula>"P"</formula>
    </cfRule>
  </conditionalFormatting>
  <conditionalFormatting sqref="J623">
    <cfRule type="cellIs" dxfId="7408" priority="9119" stopIfTrue="1" operator="equal">
      <formula>"P"</formula>
    </cfRule>
  </conditionalFormatting>
  <conditionalFormatting sqref="J626">
    <cfRule type="cellIs" dxfId="7407" priority="9118" stopIfTrue="1" operator="equal">
      <formula>"P"</formula>
    </cfRule>
  </conditionalFormatting>
  <conditionalFormatting sqref="J621">
    <cfRule type="cellIs" dxfId="7406" priority="9116" stopIfTrue="1" operator="equal">
      <formula>"P"</formula>
    </cfRule>
  </conditionalFormatting>
  <conditionalFormatting sqref="J622">
    <cfRule type="cellIs" dxfId="7405" priority="9115" stopIfTrue="1" operator="equal">
      <formula>"P"</formula>
    </cfRule>
  </conditionalFormatting>
  <conditionalFormatting sqref="J625">
    <cfRule type="cellIs" dxfId="7404" priority="9114" stopIfTrue="1" operator="equal">
      <formula>"P"</formula>
    </cfRule>
  </conditionalFormatting>
  <conditionalFormatting sqref="D227">
    <cfRule type="cellIs" dxfId="7403" priority="8944" stopIfTrue="1" operator="equal">
      <formula>"P"</formula>
    </cfRule>
  </conditionalFormatting>
  <conditionalFormatting sqref="D230">
    <cfRule type="cellIs" dxfId="7402" priority="9043" stopIfTrue="1" operator="equal">
      <formula>"P"</formula>
    </cfRule>
  </conditionalFormatting>
  <conditionalFormatting sqref="D231">
    <cfRule type="cellIs" dxfId="7401" priority="8937" stopIfTrue="1" operator="equal">
      <formula>"P"</formula>
    </cfRule>
  </conditionalFormatting>
  <conditionalFormatting sqref="X827">
    <cfRule type="cellIs" dxfId="7400" priority="9063" stopIfTrue="1" operator="equal">
      <formula>"P"</formula>
    </cfRule>
  </conditionalFormatting>
  <conditionalFormatting sqref="X806:X827">
    <cfRule type="cellIs" dxfId="7399" priority="9064" stopIfTrue="1" operator="equal">
      <formula>"P"</formula>
    </cfRule>
  </conditionalFormatting>
  <conditionalFormatting sqref="D14">
    <cfRule type="cellIs" dxfId="7398" priority="9062" stopIfTrue="1" operator="equal">
      <formula>"P"</formula>
    </cfRule>
  </conditionalFormatting>
  <conditionalFormatting sqref="Q115:S115">
    <cfRule type="cellIs" dxfId="7397" priority="9061" stopIfTrue="1" operator="equal">
      <formula>"P"</formula>
    </cfRule>
  </conditionalFormatting>
  <conditionalFormatting sqref="D225">
    <cfRule type="cellIs" dxfId="7396" priority="9059" stopIfTrue="1" operator="equal">
      <formula>"P"</formula>
    </cfRule>
  </conditionalFormatting>
  <conditionalFormatting sqref="D225">
    <cfRule type="cellIs" dxfId="7395" priority="9057" stopIfTrue="1" operator="equal">
      <formula>"P"</formula>
    </cfRule>
  </conditionalFormatting>
  <conditionalFormatting sqref="D225">
    <cfRule type="cellIs" dxfId="7394" priority="9058" stopIfTrue="1" operator="equal">
      <formula>"P"</formula>
    </cfRule>
  </conditionalFormatting>
  <conditionalFormatting sqref="D619">
    <cfRule type="cellIs" dxfId="7393" priority="9054" stopIfTrue="1" operator="equal">
      <formula>"P"</formula>
    </cfRule>
  </conditionalFormatting>
  <conditionalFormatting sqref="D632">
    <cfRule type="cellIs" dxfId="7392" priority="9055" stopIfTrue="1" operator="equal">
      <formula>"P"</formula>
    </cfRule>
  </conditionalFormatting>
  <conditionalFormatting sqref="D628:D631">
    <cfRule type="cellIs" dxfId="7391" priority="9053" stopIfTrue="1" operator="equal">
      <formula>"P"</formula>
    </cfRule>
  </conditionalFormatting>
  <conditionalFormatting sqref="D618">
    <cfRule type="cellIs" dxfId="7390" priority="9052" stopIfTrue="1" operator="equal">
      <formula>"P"</formula>
    </cfRule>
  </conditionalFormatting>
  <conditionalFormatting sqref="D215">
    <cfRule type="cellIs" dxfId="7389" priority="9046" stopIfTrue="1" operator="equal">
      <formula>"P"</formula>
    </cfRule>
  </conditionalFormatting>
  <conditionalFormatting sqref="D627">
    <cfRule type="cellIs" dxfId="7388" priority="9050" stopIfTrue="1" operator="equal">
      <formula>"P"</formula>
    </cfRule>
  </conditionalFormatting>
  <conditionalFormatting sqref="D231">
    <cfRule type="cellIs" dxfId="7387" priority="9048" stopIfTrue="1" operator="equal">
      <formula>"P"</formula>
    </cfRule>
  </conditionalFormatting>
  <conditionalFormatting sqref="D216">
    <cfRule type="cellIs" dxfId="7386" priority="9049" stopIfTrue="1" operator="equal">
      <formula>"P"</formula>
    </cfRule>
  </conditionalFormatting>
  <conditionalFormatting sqref="D230">
    <cfRule type="cellIs" dxfId="7385" priority="9047" stopIfTrue="1" operator="equal">
      <formula>"P"</formula>
    </cfRule>
  </conditionalFormatting>
  <conditionalFormatting sqref="D229">
    <cfRule type="cellIs" dxfId="7384" priority="9045" stopIfTrue="1" operator="equal">
      <formula>"P"</formula>
    </cfRule>
  </conditionalFormatting>
  <conditionalFormatting sqref="D227">
    <cfRule type="cellIs" dxfId="7383" priority="9044" stopIfTrue="1" operator="equal">
      <formula>"P"</formula>
    </cfRule>
  </conditionalFormatting>
  <conditionalFormatting sqref="D225">
    <cfRule type="cellIs" dxfId="7382" priority="9004" stopIfTrue="1" operator="equal">
      <formula>"P"</formula>
    </cfRule>
  </conditionalFormatting>
  <conditionalFormatting sqref="D227">
    <cfRule type="cellIs" dxfId="7381" priority="9003" stopIfTrue="1" operator="equal">
      <formula>"P"</formula>
    </cfRule>
  </conditionalFormatting>
  <conditionalFormatting sqref="D243">
    <cfRule type="cellIs" dxfId="7380" priority="8997" stopIfTrue="1" operator="equal">
      <formula>"P"</formula>
    </cfRule>
  </conditionalFormatting>
  <conditionalFormatting sqref="D227">
    <cfRule type="cellIs" dxfId="7379" priority="9006" stopIfTrue="1" operator="equal">
      <formula>"P"</formula>
    </cfRule>
  </conditionalFormatting>
  <conditionalFormatting sqref="D228">
    <cfRule type="cellIs" dxfId="7378" priority="9007" stopIfTrue="1" operator="equal">
      <formula>"P"</formula>
    </cfRule>
  </conditionalFormatting>
  <conditionalFormatting sqref="D243">
    <cfRule type="cellIs" dxfId="7377" priority="9005" stopIfTrue="1" operator="equal">
      <formula>"P"</formula>
    </cfRule>
  </conditionalFormatting>
  <conditionalFormatting sqref="D243">
    <cfRule type="cellIs" dxfId="7376" priority="9002" stopIfTrue="1" operator="equal">
      <formula>"P"</formula>
    </cfRule>
  </conditionalFormatting>
  <conditionalFormatting sqref="D226">
    <cfRule type="cellIs" dxfId="7375" priority="9001" stopIfTrue="1" operator="equal">
      <formula>"P"</formula>
    </cfRule>
  </conditionalFormatting>
  <conditionalFormatting sqref="D227">
    <cfRule type="cellIs" dxfId="7374" priority="9000" stopIfTrue="1" operator="equal">
      <formula>"P"</formula>
    </cfRule>
  </conditionalFormatting>
  <conditionalFormatting sqref="D226">
    <cfRule type="cellIs" dxfId="7373" priority="8998" stopIfTrue="1" operator="equal">
      <formula>"P"</formula>
    </cfRule>
  </conditionalFormatting>
  <conditionalFormatting sqref="D243">
    <cfRule type="cellIs" dxfId="7372" priority="8999" stopIfTrue="1" operator="equal">
      <formula>"P"</formula>
    </cfRule>
  </conditionalFormatting>
  <conditionalFormatting sqref="D229">
    <cfRule type="cellIs" dxfId="7371" priority="9042" stopIfTrue="1" operator="equal">
      <formula>"P"</formula>
    </cfRule>
  </conditionalFormatting>
  <conditionalFormatting sqref="D228">
    <cfRule type="cellIs" dxfId="7370" priority="9041" stopIfTrue="1" operator="equal">
      <formula>"P"</formula>
    </cfRule>
  </conditionalFormatting>
  <conditionalFormatting sqref="D243">
    <cfRule type="cellIs" dxfId="7369" priority="9040" stopIfTrue="1" operator="equal">
      <formula>"P"</formula>
    </cfRule>
  </conditionalFormatting>
  <conditionalFormatting sqref="D230">
    <cfRule type="cellIs" dxfId="7368" priority="9039" stopIfTrue="1" operator="equal">
      <formula>"P"</formula>
    </cfRule>
  </conditionalFormatting>
  <conditionalFormatting sqref="D229">
    <cfRule type="cellIs" dxfId="7367" priority="9038" stopIfTrue="1" operator="equal">
      <formula>"P"</formula>
    </cfRule>
  </conditionalFormatting>
  <conditionalFormatting sqref="D228">
    <cfRule type="cellIs" dxfId="7366" priority="9037" stopIfTrue="1" operator="equal">
      <formula>"P"</formula>
    </cfRule>
  </conditionalFormatting>
  <conditionalFormatting sqref="D229">
    <cfRule type="cellIs" dxfId="7365" priority="9036" stopIfTrue="1" operator="equal">
      <formula>"P"</formula>
    </cfRule>
  </conditionalFormatting>
  <conditionalFormatting sqref="D228">
    <cfRule type="cellIs" dxfId="7364" priority="9035" stopIfTrue="1" operator="equal">
      <formula>"P"</formula>
    </cfRule>
  </conditionalFormatting>
  <conditionalFormatting sqref="D230">
    <cfRule type="cellIs" dxfId="7363" priority="9033" stopIfTrue="1" operator="equal">
      <formula>"P"</formula>
    </cfRule>
  </conditionalFormatting>
  <conditionalFormatting sqref="D215">
    <cfRule type="cellIs" dxfId="7362" priority="9034" stopIfTrue="1" operator="equal">
      <formula>"P"</formula>
    </cfRule>
  </conditionalFormatting>
  <conditionalFormatting sqref="D229">
    <cfRule type="cellIs" dxfId="7361" priority="9032" stopIfTrue="1" operator="equal">
      <formula>"P"</formula>
    </cfRule>
  </conditionalFormatting>
  <conditionalFormatting sqref="D228">
    <cfRule type="cellIs" dxfId="7360" priority="9031" stopIfTrue="1" operator="equal">
      <formula>"P"</formula>
    </cfRule>
  </conditionalFormatting>
  <conditionalFormatting sqref="D243">
    <cfRule type="cellIs" dxfId="7359" priority="9030" stopIfTrue="1" operator="equal">
      <formula>"P"</formula>
    </cfRule>
  </conditionalFormatting>
  <conditionalFormatting sqref="D229">
    <cfRule type="cellIs" dxfId="7358" priority="9029" stopIfTrue="1" operator="equal">
      <formula>"P"</formula>
    </cfRule>
  </conditionalFormatting>
  <conditionalFormatting sqref="D228">
    <cfRule type="cellIs" dxfId="7357" priority="9028" stopIfTrue="1" operator="equal">
      <formula>"P"</formula>
    </cfRule>
  </conditionalFormatting>
  <conditionalFormatting sqref="D227">
    <cfRule type="cellIs" dxfId="7356" priority="9027" stopIfTrue="1" operator="equal">
      <formula>"P"</formula>
    </cfRule>
  </conditionalFormatting>
  <conditionalFormatting sqref="D226">
    <cfRule type="cellIs" dxfId="7355" priority="9026" stopIfTrue="1" operator="equal">
      <formula>"P"</formula>
    </cfRule>
  </conditionalFormatting>
  <conditionalFormatting sqref="D229">
    <cfRule type="cellIs" dxfId="7354" priority="9025" stopIfTrue="1" operator="equal">
      <formula>"P"</formula>
    </cfRule>
  </conditionalFormatting>
  <conditionalFormatting sqref="D228">
    <cfRule type="cellIs" dxfId="7353" priority="9024" stopIfTrue="1" operator="equal">
      <formula>"P"</formula>
    </cfRule>
  </conditionalFormatting>
  <conditionalFormatting sqref="D227">
    <cfRule type="cellIs" dxfId="7352" priority="9023" stopIfTrue="1" operator="equal">
      <formula>"P"</formula>
    </cfRule>
  </conditionalFormatting>
  <conditionalFormatting sqref="D228">
    <cfRule type="cellIs" dxfId="7351" priority="9022" stopIfTrue="1" operator="equal">
      <formula>"P"</formula>
    </cfRule>
  </conditionalFormatting>
  <conditionalFormatting sqref="D227">
    <cfRule type="cellIs" dxfId="7350" priority="9021" stopIfTrue="1" operator="equal">
      <formula>"P"</formula>
    </cfRule>
  </conditionalFormatting>
  <conditionalFormatting sqref="D229">
    <cfRule type="cellIs" dxfId="7349" priority="9020" stopIfTrue="1" operator="equal">
      <formula>"P"</formula>
    </cfRule>
  </conditionalFormatting>
  <conditionalFormatting sqref="D228">
    <cfRule type="cellIs" dxfId="7348" priority="9019" stopIfTrue="1" operator="equal">
      <formula>"P"</formula>
    </cfRule>
  </conditionalFormatting>
  <conditionalFormatting sqref="D227">
    <cfRule type="cellIs" dxfId="7347" priority="9018" stopIfTrue="1" operator="equal">
      <formula>"P"</formula>
    </cfRule>
  </conditionalFormatting>
  <conditionalFormatting sqref="D226">
    <cfRule type="cellIs" dxfId="7346" priority="9017" stopIfTrue="1" operator="equal">
      <formula>"P"</formula>
    </cfRule>
  </conditionalFormatting>
  <conditionalFormatting sqref="D228">
    <cfRule type="cellIs" dxfId="7345" priority="9016" stopIfTrue="1" operator="equal">
      <formula>"P"</formula>
    </cfRule>
  </conditionalFormatting>
  <conditionalFormatting sqref="D227">
    <cfRule type="cellIs" dxfId="7344" priority="9015" stopIfTrue="1" operator="equal">
      <formula>"P"</formula>
    </cfRule>
  </conditionalFormatting>
  <conditionalFormatting sqref="D243">
    <cfRule type="cellIs" dxfId="7343" priority="9014" stopIfTrue="1" operator="equal">
      <formula>"P"</formula>
    </cfRule>
  </conditionalFormatting>
  <conditionalFormatting sqref="D225">
    <cfRule type="cellIs" dxfId="7342" priority="9013" stopIfTrue="1" operator="equal">
      <formula>"P"</formula>
    </cfRule>
  </conditionalFormatting>
  <conditionalFormatting sqref="D228">
    <cfRule type="cellIs" dxfId="7341" priority="9012" stopIfTrue="1" operator="equal">
      <formula>"P"</formula>
    </cfRule>
  </conditionalFormatting>
  <conditionalFormatting sqref="D227">
    <cfRule type="cellIs" dxfId="7340" priority="9011" stopIfTrue="1" operator="equal">
      <formula>"P"</formula>
    </cfRule>
  </conditionalFormatting>
  <conditionalFormatting sqref="D243">
    <cfRule type="cellIs" dxfId="7339" priority="9010" stopIfTrue="1" operator="equal">
      <formula>"P"</formula>
    </cfRule>
  </conditionalFormatting>
  <conditionalFormatting sqref="D227">
    <cfRule type="cellIs" dxfId="7338" priority="9009" stopIfTrue="1" operator="equal">
      <formula>"P"</formula>
    </cfRule>
  </conditionalFormatting>
  <conditionalFormatting sqref="D243">
    <cfRule type="cellIs" dxfId="7337" priority="9008" stopIfTrue="1" operator="equal">
      <formula>"P"</formula>
    </cfRule>
  </conditionalFormatting>
  <conditionalFormatting sqref="D226">
    <cfRule type="cellIs" dxfId="7336" priority="8996" stopIfTrue="1" operator="equal">
      <formula>"P"</formula>
    </cfRule>
  </conditionalFormatting>
  <conditionalFormatting sqref="D224">
    <cfRule type="cellIs" dxfId="7335" priority="8995" stopIfTrue="1" operator="equal">
      <formula>"P"</formula>
    </cfRule>
  </conditionalFormatting>
  <conditionalFormatting sqref="D224">
    <cfRule type="cellIs" dxfId="7334" priority="8993" stopIfTrue="1" operator="equal">
      <formula>"P"</formula>
    </cfRule>
  </conditionalFormatting>
  <conditionalFormatting sqref="D224">
    <cfRule type="cellIs" dxfId="7333" priority="8994" stopIfTrue="1" operator="equal">
      <formula>"P"</formula>
    </cfRule>
  </conditionalFormatting>
  <conditionalFormatting sqref="D233">
    <cfRule type="cellIs" dxfId="7332" priority="8992" stopIfTrue="1" operator="equal">
      <formula>"P"</formula>
    </cfRule>
  </conditionalFormatting>
  <conditionalFormatting sqref="D232">
    <cfRule type="cellIs" dxfId="7331" priority="8991" stopIfTrue="1" operator="equal">
      <formula>"P"</formula>
    </cfRule>
  </conditionalFormatting>
  <conditionalFormatting sqref="D231">
    <cfRule type="cellIs" dxfId="7330" priority="8990" stopIfTrue="1" operator="equal">
      <formula>"P"</formula>
    </cfRule>
  </conditionalFormatting>
  <conditionalFormatting sqref="D229">
    <cfRule type="cellIs" dxfId="7329" priority="8989" stopIfTrue="1" operator="equal">
      <formula>"P"</formula>
    </cfRule>
  </conditionalFormatting>
  <conditionalFormatting sqref="D243">
    <cfRule type="cellIs" dxfId="7328" priority="8950" stopIfTrue="1" operator="equal">
      <formula>"P"</formula>
    </cfRule>
  </conditionalFormatting>
  <conditionalFormatting sqref="D229">
    <cfRule type="cellIs" dxfId="7327" priority="8949" stopIfTrue="1" operator="equal">
      <formula>"P"</formula>
    </cfRule>
  </conditionalFormatting>
  <conditionalFormatting sqref="D228">
    <cfRule type="cellIs" dxfId="7326" priority="8943" stopIfTrue="1" operator="equal">
      <formula>"P"</formula>
    </cfRule>
  </conditionalFormatting>
  <conditionalFormatting sqref="D229">
    <cfRule type="cellIs" dxfId="7325" priority="8952" stopIfTrue="1" operator="equal">
      <formula>"P"</formula>
    </cfRule>
  </conditionalFormatting>
  <conditionalFormatting sqref="D230">
    <cfRule type="cellIs" dxfId="7324" priority="8953" stopIfTrue="1" operator="equal">
      <formula>"P"</formula>
    </cfRule>
  </conditionalFormatting>
  <conditionalFormatting sqref="D228">
    <cfRule type="cellIs" dxfId="7323" priority="8951" stopIfTrue="1" operator="equal">
      <formula>"P"</formula>
    </cfRule>
  </conditionalFormatting>
  <conditionalFormatting sqref="D228">
    <cfRule type="cellIs" dxfId="7322" priority="8948" stopIfTrue="1" operator="equal">
      <formula>"P"</formula>
    </cfRule>
  </conditionalFormatting>
  <conditionalFormatting sqref="D227">
    <cfRule type="cellIs" dxfId="7321" priority="8947" stopIfTrue="1" operator="equal">
      <formula>"P"</formula>
    </cfRule>
  </conditionalFormatting>
  <conditionalFormatting sqref="D229">
    <cfRule type="cellIs" dxfId="7320" priority="8946" stopIfTrue="1" operator="equal">
      <formula>"P"</formula>
    </cfRule>
  </conditionalFormatting>
  <conditionalFormatting sqref="D228">
    <cfRule type="cellIs" dxfId="7319" priority="8945" stopIfTrue="1" operator="equal">
      <formula>"P"</formula>
    </cfRule>
  </conditionalFormatting>
  <conditionalFormatting sqref="D232">
    <cfRule type="cellIs" dxfId="7318" priority="8988" stopIfTrue="1" operator="equal">
      <formula>"P"</formula>
    </cfRule>
  </conditionalFormatting>
  <conditionalFormatting sqref="D231">
    <cfRule type="cellIs" dxfId="7317" priority="8987" stopIfTrue="1" operator="equal">
      <formula>"P"</formula>
    </cfRule>
  </conditionalFormatting>
  <conditionalFormatting sqref="D230">
    <cfRule type="cellIs" dxfId="7316" priority="8986" stopIfTrue="1" operator="equal">
      <formula>"P"</formula>
    </cfRule>
  </conditionalFormatting>
  <conditionalFormatting sqref="D228">
    <cfRule type="cellIs" dxfId="7315" priority="8985" stopIfTrue="1" operator="equal">
      <formula>"P"</formula>
    </cfRule>
  </conditionalFormatting>
  <conditionalFormatting sqref="D232">
    <cfRule type="cellIs" dxfId="7314" priority="8984" stopIfTrue="1" operator="equal">
      <formula>"P"</formula>
    </cfRule>
  </conditionalFormatting>
  <conditionalFormatting sqref="D231">
    <cfRule type="cellIs" dxfId="7313" priority="8983" stopIfTrue="1" operator="equal">
      <formula>"P"</formula>
    </cfRule>
  </conditionalFormatting>
  <conditionalFormatting sqref="D230">
    <cfRule type="cellIs" dxfId="7312" priority="8982" stopIfTrue="1" operator="equal">
      <formula>"P"</formula>
    </cfRule>
  </conditionalFormatting>
  <conditionalFormatting sqref="D231">
    <cfRule type="cellIs" dxfId="7311" priority="8981" stopIfTrue="1" operator="equal">
      <formula>"P"</formula>
    </cfRule>
  </conditionalFormatting>
  <conditionalFormatting sqref="D230">
    <cfRule type="cellIs" dxfId="7310" priority="8980" stopIfTrue="1" operator="equal">
      <formula>"P"</formula>
    </cfRule>
  </conditionalFormatting>
  <conditionalFormatting sqref="D232">
    <cfRule type="cellIs" dxfId="7309" priority="8979" stopIfTrue="1" operator="equal">
      <formula>"P"</formula>
    </cfRule>
  </conditionalFormatting>
  <conditionalFormatting sqref="D231">
    <cfRule type="cellIs" dxfId="7308" priority="8978" stopIfTrue="1" operator="equal">
      <formula>"P"</formula>
    </cfRule>
  </conditionalFormatting>
  <conditionalFormatting sqref="D230">
    <cfRule type="cellIs" dxfId="7307" priority="8977" stopIfTrue="1" operator="equal">
      <formula>"P"</formula>
    </cfRule>
  </conditionalFormatting>
  <conditionalFormatting sqref="D228">
    <cfRule type="cellIs" dxfId="7306" priority="8976" stopIfTrue="1" operator="equal">
      <formula>"P"</formula>
    </cfRule>
  </conditionalFormatting>
  <conditionalFormatting sqref="D231">
    <cfRule type="cellIs" dxfId="7305" priority="8975" stopIfTrue="1" operator="equal">
      <formula>"P"</formula>
    </cfRule>
  </conditionalFormatting>
  <conditionalFormatting sqref="D230">
    <cfRule type="cellIs" dxfId="7304" priority="8974" stopIfTrue="1" operator="equal">
      <formula>"P"</formula>
    </cfRule>
  </conditionalFormatting>
  <conditionalFormatting sqref="D229">
    <cfRule type="cellIs" dxfId="7303" priority="8973" stopIfTrue="1" operator="equal">
      <formula>"P"</formula>
    </cfRule>
  </conditionalFormatting>
  <conditionalFormatting sqref="D227">
    <cfRule type="cellIs" dxfId="7302" priority="8972" stopIfTrue="1" operator="equal">
      <formula>"P"</formula>
    </cfRule>
  </conditionalFormatting>
  <conditionalFormatting sqref="D231">
    <cfRule type="cellIs" dxfId="7301" priority="8971" stopIfTrue="1" operator="equal">
      <formula>"P"</formula>
    </cfRule>
  </conditionalFormatting>
  <conditionalFormatting sqref="D230">
    <cfRule type="cellIs" dxfId="7300" priority="8970" stopIfTrue="1" operator="equal">
      <formula>"P"</formula>
    </cfRule>
  </conditionalFormatting>
  <conditionalFormatting sqref="D229">
    <cfRule type="cellIs" dxfId="7299" priority="8969" stopIfTrue="1" operator="equal">
      <formula>"P"</formula>
    </cfRule>
  </conditionalFormatting>
  <conditionalFormatting sqref="D230">
    <cfRule type="cellIs" dxfId="7298" priority="8968" stopIfTrue="1" operator="equal">
      <formula>"P"</formula>
    </cfRule>
  </conditionalFormatting>
  <conditionalFormatting sqref="D229">
    <cfRule type="cellIs" dxfId="7297" priority="8967" stopIfTrue="1" operator="equal">
      <formula>"P"</formula>
    </cfRule>
  </conditionalFormatting>
  <conditionalFormatting sqref="D231">
    <cfRule type="cellIs" dxfId="7296" priority="8966" stopIfTrue="1" operator="equal">
      <formula>"P"</formula>
    </cfRule>
  </conditionalFormatting>
  <conditionalFormatting sqref="D230">
    <cfRule type="cellIs" dxfId="7295" priority="8965" stopIfTrue="1" operator="equal">
      <formula>"P"</formula>
    </cfRule>
  </conditionalFormatting>
  <conditionalFormatting sqref="D229">
    <cfRule type="cellIs" dxfId="7294" priority="8964" stopIfTrue="1" operator="equal">
      <formula>"P"</formula>
    </cfRule>
  </conditionalFormatting>
  <conditionalFormatting sqref="D227">
    <cfRule type="cellIs" dxfId="7293" priority="8963" stopIfTrue="1" operator="equal">
      <formula>"P"</formula>
    </cfRule>
  </conditionalFormatting>
  <conditionalFormatting sqref="D230">
    <cfRule type="cellIs" dxfId="7292" priority="8962" stopIfTrue="1" operator="equal">
      <formula>"P"</formula>
    </cfRule>
  </conditionalFormatting>
  <conditionalFormatting sqref="D229">
    <cfRule type="cellIs" dxfId="7291" priority="8961" stopIfTrue="1" operator="equal">
      <formula>"P"</formula>
    </cfRule>
  </conditionalFormatting>
  <conditionalFormatting sqref="D228">
    <cfRule type="cellIs" dxfId="7290" priority="8960" stopIfTrue="1" operator="equal">
      <formula>"P"</formula>
    </cfRule>
  </conditionalFormatting>
  <conditionalFormatting sqref="D243">
    <cfRule type="cellIs" dxfId="7289" priority="8959" stopIfTrue="1" operator="equal">
      <formula>"P"</formula>
    </cfRule>
  </conditionalFormatting>
  <conditionalFormatting sqref="D230">
    <cfRule type="cellIs" dxfId="7288" priority="8958" stopIfTrue="1" operator="equal">
      <formula>"P"</formula>
    </cfRule>
  </conditionalFormatting>
  <conditionalFormatting sqref="D229">
    <cfRule type="cellIs" dxfId="7287" priority="8957" stopIfTrue="1" operator="equal">
      <formula>"P"</formula>
    </cfRule>
  </conditionalFormatting>
  <conditionalFormatting sqref="D228">
    <cfRule type="cellIs" dxfId="7286" priority="8956" stopIfTrue="1" operator="equal">
      <formula>"P"</formula>
    </cfRule>
  </conditionalFormatting>
  <conditionalFormatting sqref="D229">
    <cfRule type="cellIs" dxfId="7285" priority="8955" stopIfTrue="1" operator="equal">
      <formula>"P"</formula>
    </cfRule>
  </conditionalFormatting>
  <conditionalFormatting sqref="D228">
    <cfRule type="cellIs" dxfId="7284" priority="8954" stopIfTrue="1" operator="equal">
      <formula>"P"</formula>
    </cfRule>
  </conditionalFormatting>
  <conditionalFormatting sqref="D227">
    <cfRule type="cellIs" dxfId="7283" priority="8942" stopIfTrue="1" operator="equal">
      <formula>"P"</formula>
    </cfRule>
  </conditionalFormatting>
  <conditionalFormatting sqref="D226">
    <cfRule type="cellIs" dxfId="7282" priority="8941" stopIfTrue="1" operator="equal">
      <formula>"P"</formula>
    </cfRule>
  </conditionalFormatting>
  <conditionalFormatting sqref="D226">
    <cfRule type="cellIs" dxfId="7281" priority="8939" stopIfTrue="1" operator="equal">
      <formula>"P"</formula>
    </cfRule>
  </conditionalFormatting>
  <conditionalFormatting sqref="D226">
    <cfRule type="cellIs" dxfId="7280" priority="8940" stopIfTrue="1" operator="equal">
      <formula>"P"</formula>
    </cfRule>
  </conditionalFormatting>
  <conditionalFormatting sqref="D232">
    <cfRule type="cellIs" dxfId="7279" priority="8938" stopIfTrue="1" operator="equal">
      <formula>"P"</formula>
    </cfRule>
  </conditionalFormatting>
  <conditionalFormatting sqref="D230">
    <cfRule type="cellIs" dxfId="7278" priority="8936" stopIfTrue="1" operator="equal">
      <formula>"P"</formula>
    </cfRule>
  </conditionalFormatting>
  <conditionalFormatting sqref="D228">
    <cfRule type="cellIs" dxfId="7277" priority="8935" stopIfTrue="1" operator="equal">
      <formula>"P"</formula>
    </cfRule>
  </conditionalFormatting>
  <conditionalFormatting sqref="D226">
    <cfRule type="cellIs" dxfId="7276" priority="8896" stopIfTrue="1" operator="equal">
      <formula>"P"</formula>
    </cfRule>
  </conditionalFormatting>
  <conditionalFormatting sqref="D228">
    <cfRule type="cellIs" dxfId="7275" priority="8895" stopIfTrue="1" operator="equal">
      <formula>"P"</formula>
    </cfRule>
  </conditionalFormatting>
  <conditionalFormatting sqref="D227">
    <cfRule type="cellIs" dxfId="7274" priority="8889" stopIfTrue="1" operator="equal">
      <formula>"P"</formula>
    </cfRule>
  </conditionalFormatting>
  <conditionalFormatting sqref="D228">
    <cfRule type="cellIs" dxfId="7273" priority="8898" stopIfTrue="1" operator="equal">
      <formula>"P"</formula>
    </cfRule>
  </conditionalFormatting>
  <conditionalFormatting sqref="D229">
    <cfRule type="cellIs" dxfId="7272" priority="8899" stopIfTrue="1" operator="equal">
      <formula>"P"</formula>
    </cfRule>
  </conditionalFormatting>
  <conditionalFormatting sqref="D227">
    <cfRule type="cellIs" dxfId="7271" priority="8897" stopIfTrue="1" operator="equal">
      <formula>"P"</formula>
    </cfRule>
  </conditionalFormatting>
  <conditionalFormatting sqref="D227">
    <cfRule type="cellIs" dxfId="7270" priority="8894" stopIfTrue="1" operator="equal">
      <formula>"P"</formula>
    </cfRule>
  </conditionalFormatting>
  <conditionalFormatting sqref="D243">
    <cfRule type="cellIs" dxfId="7269" priority="8893" stopIfTrue="1" operator="equal">
      <formula>"P"</formula>
    </cfRule>
  </conditionalFormatting>
  <conditionalFormatting sqref="D228">
    <cfRule type="cellIs" dxfId="7268" priority="8892" stopIfTrue="1" operator="equal">
      <formula>"P"</formula>
    </cfRule>
  </conditionalFormatting>
  <conditionalFormatting sqref="D243">
    <cfRule type="cellIs" dxfId="7267" priority="8890" stopIfTrue="1" operator="equal">
      <formula>"P"</formula>
    </cfRule>
  </conditionalFormatting>
  <conditionalFormatting sqref="D227">
    <cfRule type="cellIs" dxfId="7266" priority="8891" stopIfTrue="1" operator="equal">
      <formula>"P"</formula>
    </cfRule>
  </conditionalFormatting>
  <conditionalFormatting sqref="D231">
    <cfRule type="cellIs" dxfId="7265" priority="8934" stopIfTrue="1" operator="equal">
      <formula>"P"</formula>
    </cfRule>
  </conditionalFormatting>
  <conditionalFormatting sqref="D230">
    <cfRule type="cellIs" dxfId="7264" priority="8933" stopIfTrue="1" operator="equal">
      <formula>"P"</formula>
    </cfRule>
  </conditionalFormatting>
  <conditionalFormatting sqref="D229">
    <cfRule type="cellIs" dxfId="7263" priority="8932" stopIfTrue="1" operator="equal">
      <formula>"P"</formula>
    </cfRule>
  </conditionalFormatting>
  <conditionalFormatting sqref="D227">
    <cfRule type="cellIs" dxfId="7262" priority="8931" stopIfTrue="1" operator="equal">
      <formula>"P"</formula>
    </cfRule>
  </conditionalFormatting>
  <conditionalFormatting sqref="D231">
    <cfRule type="cellIs" dxfId="7261" priority="8930" stopIfTrue="1" operator="equal">
      <formula>"P"</formula>
    </cfRule>
  </conditionalFormatting>
  <conditionalFormatting sqref="D230">
    <cfRule type="cellIs" dxfId="7260" priority="8929" stopIfTrue="1" operator="equal">
      <formula>"P"</formula>
    </cfRule>
  </conditionalFormatting>
  <conditionalFormatting sqref="D229">
    <cfRule type="cellIs" dxfId="7259" priority="8928" stopIfTrue="1" operator="equal">
      <formula>"P"</formula>
    </cfRule>
  </conditionalFormatting>
  <conditionalFormatting sqref="D230">
    <cfRule type="cellIs" dxfId="7258" priority="8927" stopIfTrue="1" operator="equal">
      <formula>"P"</formula>
    </cfRule>
  </conditionalFormatting>
  <conditionalFormatting sqref="D229">
    <cfRule type="cellIs" dxfId="7257" priority="8926" stopIfTrue="1" operator="equal">
      <formula>"P"</formula>
    </cfRule>
  </conditionalFormatting>
  <conditionalFormatting sqref="D231">
    <cfRule type="cellIs" dxfId="7256" priority="8925" stopIfTrue="1" operator="equal">
      <formula>"P"</formula>
    </cfRule>
  </conditionalFormatting>
  <conditionalFormatting sqref="D230">
    <cfRule type="cellIs" dxfId="7255" priority="8924" stopIfTrue="1" operator="equal">
      <formula>"P"</formula>
    </cfRule>
  </conditionalFormatting>
  <conditionalFormatting sqref="D229">
    <cfRule type="cellIs" dxfId="7254" priority="8923" stopIfTrue="1" operator="equal">
      <formula>"P"</formula>
    </cfRule>
  </conditionalFormatting>
  <conditionalFormatting sqref="D227">
    <cfRule type="cellIs" dxfId="7253" priority="8922" stopIfTrue="1" operator="equal">
      <formula>"P"</formula>
    </cfRule>
  </conditionalFormatting>
  <conditionalFormatting sqref="D230">
    <cfRule type="cellIs" dxfId="7252" priority="8921" stopIfTrue="1" operator="equal">
      <formula>"P"</formula>
    </cfRule>
  </conditionalFormatting>
  <conditionalFormatting sqref="D229">
    <cfRule type="cellIs" dxfId="7251" priority="8920" stopIfTrue="1" operator="equal">
      <formula>"P"</formula>
    </cfRule>
  </conditionalFormatting>
  <conditionalFormatting sqref="D228">
    <cfRule type="cellIs" dxfId="7250" priority="8919" stopIfTrue="1" operator="equal">
      <formula>"P"</formula>
    </cfRule>
  </conditionalFormatting>
  <conditionalFormatting sqref="D243">
    <cfRule type="cellIs" dxfId="7249" priority="8918" stopIfTrue="1" operator="equal">
      <formula>"P"</formula>
    </cfRule>
  </conditionalFormatting>
  <conditionalFormatting sqref="D230">
    <cfRule type="cellIs" dxfId="7248" priority="8917" stopIfTrue="1" operator="equal">
      <formula>"P"</formula>
    </cfRule>
  </conditionalFormatting>
  <conditionalFormatting sqref="D229">
    <cfRule type="cellIs" dxfId="7247" priority="8916" stopIfTrue="1" operator="equal">
      <formula>"P"</formula>
    </cfRule>
  </conditionalFormatting>
  <conditionalFormatting sqref="D228">
    <cfRule type="cellIs" dxfId="7246" priority="8915" stopIfTrue="1" operator="equal">
      <formula>"P"</formula>
    </cfRule>
  </conditionalFormatting>
  <conditionalFormatting sqref="D229">
    <cfRule type="cellIs" dxfId="7245" priority="8914" stopIfTrue="1" operator="equal">
      <formula>"P"</formula>
    </cfRule>
  </conditionalFormatting>
  <conditionalFormatting sqref="D228">
    <cfRule type="cellIs" dxfId="7244" priority="8913" stopIfTrue="1" operator="equal">
      <formula>"P"</formula>
    </cfRule>
  </conditionalFormatting>
  <conditionalFormatting sqref="D230">
    <cfRule type="cellIs" dxfId="7243" priority="8912" stopIfTrue="1" operator="equal">
      <formula>"P"</formula>
    </cfRule>
  </conditionalFormatting>
  <conditionalFormatting sqref="D229">
    <cfRule type="cellIs" dxfId="7242" priority="8911" stopIfTrue="1" operator="equal">
      <formula>"P"</formula>
    </cfRule>
  </conditionalFormatting>
  <conditionalFormatting sqref="D228">
    <cfRule type="cellIs" dxfId="7241" priority="8910" stopIfTrue="1" operator="equal">
      <formula>"P"</formula>
    </cfRule>
  </conditionalFormatting>
  <conditionalFormatting sqref="D243">
    <cfRule type="cellIs" dxfId="7240" priority="8909" stopIfTrue="1" operator="equal">
      <formula>"P"</formula>
    </cfRule>
  </conditionalFormatting>
  <conditionalFormatting sqref="D229">
    <cfRule type="cellIs" dxfId="7239" priority="8908" stopIfTrue="1" operator="equal">
      <formula>"P"</formula>
    </cfRule>
  </conditionalFormatting>
  <conditionalFormatting sqref="D228">
    <cfRule type="cellIs" dxfId="7238" priority="8907" stopIfTrue="1" operator="equal">
      <formula>"P"</formula>
    </cfRule>
  </conditionalFormatting>
  <conditionalFormatting sqref="D227">
    <cfRule type="cellIs" dxfId="7237" priority="8906" stopIfTrue="1" operator="equal">
      <formula>"P"</formula>
    </cfRule>
  </conditionalFormatting>
  <conditionalFormatting sqref="D226">
    <cfRule type="cellIs" dxfId="7236" priority="8905" stopIfTrue="1" operator="equal">
      <formula>"P"</formula>
    </cfRule>
  </conditionalFormatting>
  <conditionalFormatting sqref="D229">
    <cfRule type="cellIs" dxfId="7235" priority="8904" stopIfTrue="1" operator="equal">
      <formula>"P"</formula>
    </cfRule>
  </conditionalFormatting>
  <conditionalFormatting sqref="D228">
    <cfRule type="cellIs" dxfId="7234" priority="8903" stopIfTrue="1" operator="equal">
      <formula>"P"</formula>
    </cfRule>
  </conditionalFormatting>
  <conditionalFormatting sqref="D227">
    <cfRule type="cellIs" dxfId="7233" priority="8902" stopIfTrue="1" operator="equal">
      <formula>"P"</formula>
    </cfRule>
  </conditionalFormatting>
  <conditionalFormatting sqref="D228">
    <cfRule type="cellIs" dxfId="7232" priority="8901" stopIfTrue="1" operator="equal">
      <formula>"P"</formula>
    </cfRule>
  </conditionalFormatting>
  <conditionalFormatting sqref="D227">
    <cfRule type="cellIs" dxfId="7231" priority="8900" stopIfTrue="1" operator="equal">
      <formula>"P"</formula>
    </cfRule>
  </conditionalFormatting>
  <conditionalFormatting sqref="D243">
    <cfRule type="cellIs" dxfId="7230" priority="8888" stopIfTrue="1" operator="equal">
      <formula>"P"</formula>
    </cfRule>
  </conditionalFormatting>
  <conditionalFormatting sqref="D225">
    <cfRule type="cellIs" dxfId="7229" priority="8887" stopIfTrue="1" operator="equal">
      <formula>"P"</formula>
    </cfRule>
  </conditionalFormatting>
  <conditionalFormatting sqref="D225">
    <cfRule type="cellIs" dxfId="7228" priority="8885" stopIfTrue="1" operator="equal">
      <formula>"P"</formula>
    </cfRule>
  </conditionalFormatting>
  <conditionalFormatting sqref="D225">
    <cfRule type="cellIs" dxfId="7227" priority="8886" stopIfTrue="1" operator="equal">
      <formula>"P"</formula>
    </cfRule>
  </conditionalFormatting>
  <conditionalFormatting sqref="J623">
    <cfRule type="cellIs" dxfId="7226" priority="8882" stopIfTrue="1" operator="equal">
      <formula>"P"</formula>
    </cfRule>
  </conditionalFormatting>
  <conditionalFormatting sqref="J632">
    <cfRule type="cellIs" dxfId="7225" priority="8881" stopIfTrue="1" operator="equal">
      <formula>"P"</formula>
    </cfRule>
  </conditionalFormatting>
  <conditionalFormatting sqref="J624">
    <cfRule type="cellIs" dxfId="7224" priority="8880" stopIfTrue="1" operator="equal">
      <formula>"P"</formula>
    </cfRule>
  </conditionalFormatting>
  <conditionalFormatting sqref="J627">
    <cfRule type="cellIs" dxfId="7223" priority="8879" stopIfTrue="1" operator="equal">
      <formula>"P"</formula>
    </cfRule>
  </conditionalFormatting>
  <conditionalFormatting sqref="J622">
    <cfRule type="cellIs" dxfId="7222" priority="8878" stopIfTrue="1" operator="equal">
      <formula>"P"</formula>
    </cfRule>
  </conditionalFormatting>
  <conditionalFormatting sqref="J623">
    <cfRule type="cellIs" dxfId="7221" priority="8877" stopIfTrue="1" operator="equal">
      <formula>"P"</formula>
    </cfRule>
  </conditionalFormatting>
  <conditionalFormatting sqref="J626">
    <cfRule type="cellIs" dxfId="7220" priority="8876" stopIfTrue="1" operator="equal">
      <formula>"P"</formula>
    </cfRule>
  </conditionalFormatting>
  <conditionalFormatting sqref="D30">
    <cfRule type="cellIs" dxfId="7219" priority="8862" stopIfTrue="1" operator="equal">
      <formula>"P"</formula>
    </cfRule>
  </conditionalFormatting>
  <conditionalFormatting sqref="D27:D28">
    <cfRule type="cellIs" dxfId="7218" priority="8859" stopIfTrue="1" operator="equal">
      <formula>"P"</formula>
    </cfRule>
  </conditionalFormatting>
  <conditionalFormatting sqref="D31">
    <cfRule type="cellIs" dxfId="7217" priority="8860" stopIfTrue="1" operator="equal">
      <formula>"P"</formula>
    </cfRule>
  </conditionalFormatting>
  <conditionalFormatting sqref="D21:D26">
    <cfRule type="cellIs" dxfId="7216" priority="8858" stopIfTrue="1" operator="equal">
      <formula>"P"</formula>
    </cfRule>
  </conditionalFormatting>
  <conditionalFormatting sqref="D28">
    <cfRule type="cellIs" dxfId="7215" priority="8857" stopIfTrue="1" operator="equal">
      <formula>"P"</formula>
    </cfRule>
  </conditionalFormatting>
  <conditionalFormatting sqref="D626">
    <cfRule type="cellIs" dxfId="7214" priority="8849" stopIfTrue="1" operator="equal">
      <formula>"P"</formula>
    </cfRule>
  </conditionalFormatting>
  <conditionalFormatting sqref="D628:D631">
    <cfRule type="cellIs" dxfId="7213" priority="8855" stopIfTrue="1" operator="equal">
      <formula>"P"</formula>
    </cfRule>
  </conditionalFormatting>
  <conditionalFormatting sqref="D627">
    <cfRule type="cellIs" dxfId="7212" priority="8853" stopIfTrue="1" operator="equal">
      <formula>"P"</formula>
    </cfRule>
  </conditionalFormatting>
  <conditionalFormatting sqref="D628:D631">
    <cfRule type="cellIs" dxfId="7211" priority="8852" stopIfTrue="1" operator="equal">
      <formula>"P"</formula>
    </cfRule>
  </conditionalFormatting>
  <conditionalFormatting sqref="J625">
    <cfRule type="cellIs" dxfId="7210" priority="8846" stopIfTrue="1" operator="equal">
      <formula>"P"</formula>
    </cfRule>
  </conditionalFormatting>
  <conditionalFormatting sqref="D627">
    <cfRule type="cellIs" dxfId="7209" priority="8850" stopIfTrue="1" operator="equal">
      <formula>"P"</formula>
    </cfRule>
  </conditionalFormatting>
  <conditionalFormatting sqref="J621">
    <cfRule type="cellIs" dxfId="7208" priority="8848" stopIfTrue="1" operator="equal">
      <formula>"P"</formula>
    </cfRule>
  </conditionalFormatting>
  <conditionalFormatting sqref="J622">
    <cfRule type="cellIs" dxfId="7207" priority="8847" stopIfTrue="1" operator="equal">
      <formula>"P"</formula>
    </cfRule>
  </conditionalFormatting>
  <conditionalFormatting sqref="J620">
    <cfRule type="cellIs" dxfId="7206" priority="8845" stopIfTrue="1" operator="equal">
      <formula>"P"</formula>
    </cfRule>
  </conditionalFormatting>
  <conditionalFormatting sqref="J621">
    <cfRule type="cellIs" dxfId="7205" priority="8844" stopIfTrue="1" operator="equal">
      <formula>"P"</formula>
    </cfRule>
  </conditionalFormatting>
  <conditionalFormatting sqref="J624">
    <cfRule type="cellIs" dxfId="7204" priority="8843" stopIfTrue="1" operator="equal">
      <formula>"P"</formula>
    </cfRule>
  </conditionalFormatting>
  <conditionalFormatting sqref="J622">
    <cfRule type="cellIs" dxfId="7203" priority="8842" stopIfTrue="1" operator="equal">
      <formula>"P"</formula>
    </cfRule>
  </conditionalFormatting>
  <conditionalFormatting sqref="J623">
    <cfRule type="cellIs" dxfId="7202" priority="8841" stopIfTrue="1" operator="equal">
      <formula>"P"</formula>
    </cfRule>
  </conditionalFormatting>
  <conditionalFormatting sqref="J621">
    <cfRule type="cellIs" dxfId="7201" priority="8840" stopIfTrue="1" operator="equal">
      <formula>"P"</formula>
    </cfRule>
  </conditionalFormatting>
  <conditionalFormatting sqref="J622">
    <cfRule type="cellIs" dxfId="7200" priority="8839" stopIfTrue="1" operator="equal">
      <formula>"P"</formula>
    </cfRule>
  </conditionalFormatting>
  <conditionalFormatting sqref="J625">
    <cfRule type="cellIs" dxfId="7199" priority="8838" stopIfTrue="1" operator="equal">
      <formula>"P"</formula>
    </cfRule>
  </conditionalFormatting>
  <conditionalFormatting sqref="J628:J631">
    <cfRule type="cellIs" dxfId="7198" priority="8837" stopIfTrue="1" operator="equal">
      <formula>"P"</formula>
    </cfRule>
  </conditionalFormatting>
  <conditionalFormatting sqref="J626">
    <cfRule type="cellIs" dxfId="7197" priority="8836" stopIfTrue="1" operator="equal">
      <formula>"P"</formula>
    </cfRule>
  </conditionalFormatting>
  <conditionalFormatting sqref="J627">
    <cfRule type="cellIs" dxfId="7196" priority="8835" stopIfTrue="1" operator="equal">
      <formula>"P"</formula>
    </cfRule>
  </conditionalFormatting>
  <conditionalFormatting sqref="J621">
    <cfRule type="cellIs" dxfId="7195" priority="8834" stopIfTrue="1" operator="equal">
      <formula>"P"</formula>
    </cfRule>
  </conditionalFormatting>
  <conditionalFormatting sqref="J627">
    <cfRule type="cellIs" dxfId="7194" priority="8833" stopIfTrue="1" operator="equal">
      <formula>"P"</formula>
    </cfRule>
  </conditionalFormatting>
  <conditionalFormatting sqref="J622">
    <cfRule type="cellIs" dxfId="7193" priority="8832" stopIfTrue="1" operator="equal">
      <formula>"P"</formula>
    </cfRule>
  </conditionalFormatting>
  <conditionalFormatting sqref="J625">
    <cfRule type="cellIs" dxfId="7192" priority="8831" stopIfTrue="1" operator="equal">
      <formula>"P"</formula>
    </cfRule>
  </conditionalFormatting>
  <conditionalFormatting sqref="J620">
    <cfRule type="cellIs" dxfId="7191" priority="8830" stopIfTrue="1" operator="equal">
      <formula>"P"</formula>
    </cfRule>
  </conditionalFormatting>
  <conditionalFormatting sqref="J621">
    <cfRule type="cellIs" dxfId="7190" priority="8829" stopIfTrue="1" operator="equal">
      <formula>"P"</formula>
    </cfRule>
  </conditionalFormatting>
  <conditionalFormatting sqref="J624">
    <cfRule type="cellIs" dxfId="7189" priority="8828" stopIfTrue="1" operator="equal">
      <formula>"P"</formula>
    </cfRule>
  </conditionalFormatting>
  <conditionalFormatting sqref="J622">
    <cfRule type="cellIs" dxfId="7188" priority="8827" stopIfTrue="1" operator="equal">
      <formula>"P"</formula>
    </cfRule>
  </conditionalFormatting>
  <conditionalFormatting sqref="J623">
    <cfRule type="cellIs" dxfId="7187" priority="8826" stopIfTrue="1" operator="equal">
      <formula>"P"</formula>
    </cfRule>
  </conditionalFormatting>
  <conditionalFormatting sqref="J626">
    <cfRule type="cellIs" dxfId="7186" priority="8825" stopIfTrue="1" operator="equal">
      <formula>"P"</formula>
    </cfRule>
  </conditionalFormatting>
  <conditionalFormatting sqref="J621">
    <cfRule type="cellIs" dxfId="7185" priority="8824" stopIfTrue="1" operator="equal">
      <formula>"P"</formula>
    </cfRule>
  </conditionalFormatting>
  <conditionalFormatting sqref="J622">
    <cfRule type="cellIs" dxfId="7184" priority="8823" stopIfTrue="1" operator="equal">
      <formula>"P"</formula>
    </cfRule>
  </conditionalFormatting>
  <conditionalFormatting sqref="J625">
    <cfRule type="cellIs" dxfId="7183" priority="8822" stopIfTrue="1" operator="equal">
      <formula>"P"</formula>
    </cfRule>
  </conditionalFormatting>
  <conditionalFormatting sqref="J620">
    <cfRule type="cellIs" dxfId="7182" priority="8821" stopIfTrue="1" operator="equal">
      <formula>"P"</formula>
    </cfRule>
  </conditionalFormatting>
  <conditionalFormatting sqref="J621">
    <cfRule type="cellIs" dxfId="7181" priority="8820" stopIfTrue="1" operator="equal">
      <formula>"P"</formula>
    </cfRule>
  </conditionalFormatting>
  <conditionalFormatting sqref="J624">
    <cfRule type="cellIs" dxfId="7180" priority="8819" stopIfTrue="1" operator="equal">
      <formula>"P"</formula>
    </cfRule>
  </conditionalFormatting>
  <conditionalFormatting sqref="J619">
    <cfRule type="cellIs" dxfId="7179" priority="8818" stopIfTrue="1" operator="equal">
      <formula>"P"</formula>
    </cfRule>
  </conditionalFormatting>
  <conditionalFormatting sqref="J620">
    <cfRule type="cellIs" dxfId="7178" priority="8817" stopIfTrue="1" operator="equal">
      <formula>"P"</formula>
    </cfRule>
  </conditionalFormatting>
  <conditionalFormatting sqref="J623">
    <cfRule type="cellIs" dxfId="7177" priority="8816" stopIfTrue="1" operator="equal">
      <formula>"P"</formula>
    </cfRule>
  </conditionalFormatting>
  <conditionalFormatting sqref="J621">
    <cfRule type="cellIs" dxfId="7176" priority="8815" stopIfTrue="1" operator="equal">
      <formula>"P"</formula>
    </cfRule>
  </conditionalFormatting>
  <conditionalFormatting sqref="J622">
    <cfRule type="cellIs" dxfId="7175" priority="8814" stopIfTrue="1" operator="equal">
      <formula>"P"</formula>
    </cfRule>
  </conditionalFormatting>
  <conditionalFormatting sqref="J620">
    <cfRule type="cellIs" dxfId="7174" priority="8813" stopIfTrue="1" operator="equal">
      <formula>"P"</formula>
    </cfRule>
  </conditionalFormatting>
  <conditionalFormatting sqref="J621">
    <cfRule type="cellIs" dxfId="7173" priority="8812" stopIfTrue="1" operator="equal">
      <formula>"P"</formula>
    </cfRule>
  </conditionalFormatting>
  <conditionalFormatting sqref="J624">
    <cfRule type="cellIs" dxfId="7172" priority="8811" stopIfTrue="1" operator="equal">
      <formula>"P"</formula>
    </cfRule>
  </conditionalFormatting>
  <conditionalFormatting sqref="J627">
    <cfRule type="cellIs" dxfId="7171" priority="8810" stopIfTrue="1" operator="equal">
      <formula>"P"</formula>
    </cfRule>
  </conditionalFormatting>
  <conditionalFormatting sqref="J625">
    <cfRule type="cellIs" dxfId="7170" priority="8809" stopIfTrue="1" operator="equal">
      <formula>"P"</formula>
    </cfRule>
  </conditionalFormatting>
  <conditionalFormatting sqref="J626">
    <cfRule type="cellIs" dxfId="7169" priority="8808" stopIfTrue="1" operator="equal">
      <formula>"P"</formula>
    </cfRule>
  </conditionalFormatting>
  <conditionalFormatting sqref="D196">
    <cfRule type="cellIs" dxfId="7168" priority="8803" stopIfTrue="1" operator="equal">
      <formula>"P"</formula>
    </cfRule>
  </conditionalFormatting>
  <conditionalFormatting sqref="D197">
    <cfRule type="cellIs" dxfId="7167" priority="8799" stopIfTrue="1" operator="equal">
      <formula>"P"</formula>
    </cfRule>
  </conditionalFormatting>
  <conditionalFormatting sqref="D114">
    <cfRule type="cellIs" dxfId="7166" priority="8786" stopIfTrue="1" operator="equal">
      <formula>"P"</formula>
    </cfRule>
  </conditionalFormatting>
  <conditionalFormatting sqref="D112">
    <cfRule type="cellIs" dxfId="7165" priority="8785" stopIfTrue="1" operator="equal">
      <formula>"P"</formula>
    </cfRule>
  </conditionalFormatting>
  <conditionalFormatting sqref="D154">
    <cfRule type="cellIs" dxfId="7164" priority="8798" stopIfTrue="1" operator="equal">
      <formula>"P"</formula>
    </cfRule>
  </conditionalFormatting>
  <conditionalFormatting sqref="J154:L154 K131:L153">
    <cfRule type="cellIs" dxfId="7163" priority="8795" stopIfTrue="1" operator="equal">
      <formula>"P"</formula>
    </cfRule>
  </conditionalFormatting>
  <conditionalFormatting sqref="R144:S144">
    <cfRule type="cellIs" dxfId="7162" priority="8791" stopIfTrue="1" operator="equal">
      <formula>"P"</formula>
    </cfRule>
  </conditionalFormatting>
  <conditionalFormatting sqref="R131:S153">
    <cfRule type="cellIs" dxfId="7161" priority="8794" stopIfTrue="1" operator="equal">
      <formula>"P"</formula>
    </cfRule>
  </conditionalFormatting>
  <conditionalFormatting sqref="R144:S144">
    <cfRule type="cellIs" dxfId="7160" priority="8792" stopIfTrue="1" operator="equal">
      <formula>"P"</formula>
    </cfRule>
  </conditionalFormatting>
  <conditionalFormatting sqref="R145:S145">
    <cfRule type="cellIs" dxfId="7159" priority="8793" stopIfTrue="1" operator="equal">
      <formula>"P"</formula>
    </cfRule>
  </conditionalFormatting>
  <conditionalFormatting sqref="R154:S154">
    <cfRule type="cellIs" dxfId="7158" priority="8790" stopIfTrue="1" operator="equal">
      <formula>"P"</formula>
    </cfRule>
  </conditionalFormatting>
  <conditionalFormatting sqref="D113 D115">
    <cfRule type="cellIs" dxfId="7157" priority="8789" stopIfTrue="1" operator="equal">
      <formula>"P"</formula>
    </cfRule>
  </conditionalFormatting>
  <conditionalFormatting sqref="J115:L115">
    <cfRule type="cellIs" dxfId="7156" priority="8787" stopIfTrue="1" operator="equal">
      <formula>"P"</formula>
    </cfRule>
  </conditionalFormatting>
  <conditionalFormatting sqref="D113">
    <cfRule type="cellIs" dxfId="7155" priority="8788" stopIfTrue="1" operator="equal">
      <formula>"P"</formula>
    </cfRule>
  </conditionalFormatting>
  <conditionalFormatting sqref="D92:D112">
    <cfRule type="cellIs" dxfId="7154" priority="8784" stopIfTrue="1" operator="equal">
      <formula>"P"</formula>
    </cfRule>
  </conditionalFormatting>
  <conditionalFormatting sqref="J620">
    <cfRule type="cellIs" dxfId="7153" priority="7507" stopIfTrue="1" operator="equal">
      <formula>"P"</formula>
    </cfRule>
  </conditionalFormatting>
  <conditionalFormatting sqref="J621">
    <cfRule type="cellIs" dxfId="7152" priority="7506" stopIfTrue="1" operator="equal">
      <formula>"P"</formula>
    </cfRule>
  </conditionalFormatting>
  <conditionalFormatting sqref="J624">
    <cfRule type="cellIs" dxfId="7151" priority="7505" stopIfTrue="1" operator="equal">
      <formula>"P"</formula>
    </cfRule>
  </conditionalFormatting>
  <conditionalFormatting sqref="J622">
    <cfRule type="cellIs" dxfId="7150" priority="7504" stopIfTrue="1" operator="equal">
      <formula>"P"</formula>
    </cfRule>
  </conditionalFormatting>
  <conditionalFormatting sqref="D92:D112">
    <cfRule type="cellIs" dxfId="7149" priority="8779" stopIfTrue="1" operator="equal">
      <formula>"P"</formula>
    </cfRule>
  </conditionalFormatting>
  <conditionalFormatting sqref="J114">
    <cfRule type="cellIs" dxfId="7148" priority="8778" stopIfTrue="1" operator="equal">
      <formula>"P"</formula>
    </cfRule>
  </conditionalFormatting>
  <conditionalFormatting sqref="J76">
    <cfRule type="cellIs" dxfId="7147" priority="8775" stopIfTrue="1" operator="equal">
      <formula>"P"</formula>
    </cfRule>
  </conditionalFormatting>
  <conditionalFormatting sqref="J621">
    <cfRule type="cellIs" dxfId="7146" priority="7511" stopIfTrue="1" operator="equal">
      <formula>"P"</formula>
    </cfRule>
  </conditionalFormatting>
  <conditionalFormatting sqref="J627">
    <cfRule type="cellIs" dxfId="7145" priority="7510" stopIfTrue="1" operator="equal">
      <formula>"P"</formula>
    </cfRule>
  </conditionalFormatting>
  <conditionalFormatting sqref="J622">
    <cfRule type="cellIs" dxfId="7144" priority="7509" stopIfTrue="1" operator="equal">
      <formula>"P"</formula>
    </cfRule>
  </conditionalFormatting>
  <conditionalFormatting sqref="J625">
    <cfRule type="cellIs" dxfId="7143" priority="7508" stopIfTrue="1" operator="equal">
      <formula>"P"</formula>
    </cfRule>
  </conditionalFormatting>
  <conditionalFormatting sqref="J628:J631">
    <cfRule type="cellIs" dxfId="7142" priority="7503" stopIfTrue="1" operator="equal">
      <formula>"P"</formula>
    </cfRule>
  </conditionalFormatting>
  <conditionalFormatting sqref="J623">
    <cfRule type="cellIs" dxfId="7141" priority="7502" stopIfTrue="1" operator="equal">
      <formula>"P"</formula>
    </cfRule>
  </conditionalFormatting>
  <conditionalFormatting sqref="J626">
    <cfRule type="cellIs" dxfId="7140" priority="7501" stopIfTrue="1" operator="equal">
      <formula>"P"</formula>
    </cfRule>
  </conditionalFormatting>
  <conditionalFormatting sqref="J621">
    <cfRule type="cellIs" dxfId="7139" priority="7500" stopIfTrue="1" operator="equal">
      <formula>"P"</formula>
    </cfRule>
  </conditionalFormatting>
  <conditionalFormatting sqref="J622">
    <cfRule type="cellIs" dxfId="7138" priority="7499" stopIfTrue="1" operator="equal">
      <formula>"P"</formula>
    </cfRule>
  </conditionalFormatting>
  <conditionalFormatting sqref="J625">
    <cfRule type="cellIs" dxfId="7137" priority="7498" stopIfTrue="1" operator="equal">
      <formula>"P"</formula>
    </cfRule>
  </conditionalFormatting>
  <conditionalFormatting sqref="J620">
    <cfRule type="cellIs" dxfId="7136" priority="7497" stopIfTrue="1" operator="equal">
      <formula>"P"</formula>
    </cfRule>
  </conditionalFormatting>
  <conditionalFormatting sqref="J622">
    <cfRule type="cellIs" dxfId="7135" priority="7451" stopIfTrue="1" operator="equal">
      <formula>"P"</formula>
    </cfRule>
  </conditionalFormatting>
  <conditionalFormatting sqref="J625">
    <cfRule type="cellIs" dxfId="7134" priority="7450" stopIfTrue="1" operator="equal">
      <formula>"P"</formula>
    </cfRule>
  </conditionalFormatting>
  <conditionalFormatting sqref="D358:D359">
    <cfRule type="cellIs" dxfId="7133" priority="8757" stopIfTrue="1" operator="equal">
      <formula>"P"</formula>
    </cfRule>
  </conditionalFormatting>
  <conditionalFormatting sqref="J623">
    <cfRule type="cellIs" dxfId="7132" priority="7454" stopIfTrue="1" operator="equal">
      <formula>"P"</formula>
    </cfRule>
  </conditionalFormatting>
  <conditionalFormatting sqref="J626">
    <cfRule type="cellIs" dxfId="7131" priority="7453" stopIfTrue="1" operator="equal">
      <formula>"P"</formula>
    </cfRule>
  </conditionalFormatting>
  <conditionalFormatting sqref="J621">
    <cfRule type="cellIs" dxfId="7130" priority="7452" stopIfTrue="1" operator="equal">
      <formula>"P"</formula>
    </cfRule>
  </conditionalFormatting>
  <conditionalFormatting sqref="J623">
    <cfRule type="cellIs" dxfId="7129" priority="7449" stopIfTrue="1" operator="equal">
      <formula>"P"</formula>
    </cfRule>
  </conditionalFormatting>
  <conditionalFormatting sqref="J624">
    <cfRule type="cellIs" dxfId="7128" priority="7448" stopIfTrue="1" operator="equal">
      <formula>"P"</formula>
    </cfRule>
  </conditionalFormatting>
  <conditionalFormatting sqref="J627">
    <cfRule type="cellIs" dxfId="7127" priority="7447" stopIfTrue="1" operator="equal">
      <formula>"P"</formula>
    </cfRule>
  </conditionalFormatting>
  <conditionalFormatting sqref="D360">
    <cfRule type="cellIs" dxfId="7126" priority="8748" stopIfTrue="1" operator="equal">
      <formula>"P"</formula>
    </cfRule>
  </conditionalFormatting>
  <conditionalFormatting sqref="K337:L357">
    <cfRule type="cellIs" dxfId="7125" priority="8747" stopIfTrue="1" operator="equal">
      <formula>"P"</formula>
    </cfRule>
  </conditionalFormatting>
  <conditionalFormatting sqref="D269">
    <cfRule type="cellIs" dxfId="7124" priority="6179" stopIfTrue="1" operator="equal">
      <formula>"P"</formula>
    </cfRule>
  </conditionalFormatting>
  <conditionalFormatting sqref="J623">
    <cfRule type="cellIs" dxfId="7123" priority="7492" stopIfTrue="1" operator="equal">
      <formula>"P"</formula>
    </cfRule>
  </conditionalFormatting>
  <conditionalFormatting sqref="J622">
    <cfRule type="cellIs" dxfId="7122" priority="7490" stopIfTrue="1" operator="equal">
      <formula>"P"</formula>
    </cfRule>
  </conditionalFormatting>
  <conditionalFormatting sqref="J619">
    <cfRule type="cellIs" dxfId="7121" priority="7494" stopIfTrue="1" operator="equal">
      <formula>"P"</formula>
    </cfRule>
  </conditionalFormatting>
  <conditionalFormatting sqref="J620">
    <cfRule type="cellIs" dxfId="7120" priority="7493" stopIfTrue="1" operator="equal">
      <formula>"P"</formula>
    </cfRule>
  </conditionalFormatting>
  <conditionalFormatting sqref="J621">
    <cfRule type="cellIs" dxfId="7119" priority="7491" stopIfTrue="1" operator="equal">
      <formula>"P"</formula>
    </cfRule>
  </conditionalFormatting>
  <conditionalFormatting sqref="J620">
    <cfRule type="cellIs" dxfId="7118" priority="7489" stopIfTrue="1" operator="equal">
      <formula>"P"</formula>
    </cfRule>
  </conditionalFormatting>
  <conditionalFormatting sqref="J621">
    <cfRule type="cellIs" dxfId="7117" priority="7488" stopIfTrue="1" operator="equal">
      <formula>"P"</formula>
    </cfRule>
  </conditionalFormatting>
  <conditionalFormatting sqref="J624">
    <cfRule type="cellIs" dxfId="7116" priority="7487" stopIfTrue="1" operator="equal">
      <formula>"P"</formula>
    </cfRule>
  </conditionalFormatting>
  <conditionalFormatting sqref="J627">
    <cfRule type="cellIs" dxfId="7115" priority="7486" stopIfTrue="1" operator="equal">
      <formula>"P"</formula>
    </cfRule>
  </conditionalFormatting>
  <conditionalFormatting sqref="J625">
    <cfRule type="cellIs" dxfId="7114" priority="7485" stopIfTrue="1" operator="equal">
      <formula>"P"</formula>
    </cfRule>
  </conditionalFormatting>
  <conditionalFormatting sqref="J626">
    <cfRule type="cellIs" dxfId="7113" priority="7484" stopIfTrue="1" operator="equal">
      <formula>"P"</formula>
    </cfRule>
  </conditionalFormatting>
  <conditionalFormatting sqref="J620">
    <cfRule type="cellIs" dxfId="7112" priority="7483" stopIfTrue="1" operator="equal">
      <formula>"P"</formula>
    </cfRule>
  </conditionalFormatting>
  <conditionalFormatting sqref="J626">
    <cfRule type="cellIs" dxfId="7111" priority="7482" stopIfTrue="1" operator="equal">
      <formula>"P"</formula>
    </cfRule>
  </conditionalFormatting>
  <conditionalFormatting sqref="J621">
    <cfRule type="cellIs" dxfId="7110" priority="7481" stopIfTrue="1" operator="equal">
      <formula>"P"</formula>
    </cfRule>
  </conditionalFormatting>
  <conditionalFormatting sqref="J624">
    <cfRule type="cellIs" dxfId="7109" priority="7480" stopIfTrue="1" operator="equal">
      <formula>"P"</formula>
    </cfRule>
  </conditionalFormatting>
  <conditionalFormatting sqref="J619">
    <cfRule type="cellIs" dxfId="7108" priority="7479" stopIfTrue="1" operator="equal">
      <formula>"P"</formula>
    </cfRule>
  </conditionalFormatting>
  <conditionalFormatting sqref="J623">
    <cfRule type="cellIs" dxfId="7107" priority="7477" stopIfTrue="1" operator="equal">
      <formula>"P"</formula>
    </cfRule>
  </conditionalFormatting>
  <conditionalFormatting sqref="J620">
    <cfRule type="cellIs" dxfId="7106" priority="7478" stopIfTrue="1" operator="equal">
      <formula>"P"</formula>
    </cfRule>
  </conditionalFormatting>
  <conditionalFormatting sqref="J621">
    <cfRule type="cellIs" dxfId="7105" priority="7476" stopIfTrue="1" operator="equal">
      <formula>"P"</formula>
    </cfRule>
  </conditionalFormatting>
  <conditionalFormatting sqref="J622">
    <cfRule type="cellIs" dxfId="7104" priority="7475" stopIfTrue="1" operator="equal">
      <formula>"P"</formula>
    </cfRule>
  </conditionalFormatting>
  <conditionalFormatting sqref="J625">
    <cfRule type="cellIs" dxfId="7103" priority="7474" stopIfTrue="1" operator="equal">
      <formula>"P"</formula>
    </cfRule>
  </conditionalFormatting>
  <conditionalFormatting sqref="J620">
    <cfRule type="cellIs" dxfId="7102" priority="7473" stopIfTrue="1" operator="equal">
      <formula>"P"</formula>
    </cfRule>
  </conditionalFormatting>
  <conditionalFormatting sqref="J621">
    <cfRule type="cellIs" dxfId="7101" priority="7472" stopIfTrue="1" operator="equal">
      <formula>"P"</formula>
    </cfRule>
  </conditionalFormatting>
  <conditionalFormatting sqref="J624">
    <cfRule type="cellIs" dxfId="7100" priority="7471" stopIfTrue="1" operator="equal">
      <formula>"P"</formula>
    </cfRule>
  </conditionalFormatting>
  <conditionalFormatting sqref="J619">
    <cfRule type="cellIs" dxfId="7099" priority="7470" stopIfTrue="1" operator="equal">
      <formula>"P"</formula>
    </cfRule>
  </conditionalFormatting>
  <conditionalFormatting sqref="J620">
    <cfRule type="cellIs" dxfId="7098" priority="7469" stopIfTrue="1" operator="equal">
      <formula>"P"</formula>
    </cfRule>
  </conditionalFormatting>
  <conditionalFormatting sqref="J623">
    <cfRule type="cellIs" dxfId="7097" priority="7468" stopIfTrue="1" operator="equal">
      <formula>"P"</formula>
    </cfRule>
  </conditionalFormatting>
  <conditionalFormatting sqref="J618">
    <cfRule type="cellIs" dxfId="7096" priority="7467" stopIfTrue="1" operator="equal">
      <formula>"P"</formula>
    </cfRule>
  </conditionalFormatting>
  <conditionalFormatting sqref="J619">
    <cfRule type="cellIs" dxfId="7095" priority="7466" stopIfTrue="1" operator="equal">
      <formula>"P"</formula>
    </cfRule>
  </conditionalFormatting>
  <conditionalFormatting sqref="J622">
    <cfRule type="cellIs" dxfId="7094" priority="7465" stopIfTrue="1" operator="equal">
      <formula>"P"</formula>
    </cfRule>
  </conditionalFormatting>
  <conditionalFormatting sqref="J621">
    <cfRule type="cellIs" dxfId="7093" priority="7463" stopIfTrue="1" operator="equal">
      <formula>"P"</formula>
    </cfRule>
  </conditionalFormatting>
  <conditionalFormatting sqref="J620">
    <cfRule type="cellIs" dxfId="7092" priority="7464" stopIfTrue="1" operator="equal">
      <formula>"P"</formula>
    </cfRule>
  </conditionalFormatting>
  <conditionalFormatting sqref="J619">
    <cfRule type="cellIs" dxfId="7091" priority="7462" stopIfTrue="1" operator="equal">
      <formula>"P"</formula>
    </cfRule>
  </conditionalFormatting>
  <conditionalFormatting sqref="J620">
    <cfRule type="cellIs" dxfId="7090" priority="7461" stopIfTrue="1" operator="equal">
      <formula>"P"</formula>
    </cfRule>
  </conditionalFormatting>
  <conditionalFormatting sqref="J623">
    <cfRule type="cellIs" dxfId="7089" priority="7460" stopIfTrue="1" operator="equal">
      <formula>"P"</formula>
    </cfRule>
  </conditionalFormatting>
  <conditionalFormatting sqref="J626">
    <cfRule type="cellIs" dxfId="7088" priority="7459" stopIfTrue="1" operator="equal">
      <formula>"P"</formula>
    </cfRule>
  </conditionalFormatting>
  <conditionalFormatting sqref="J624">
    <cfRule type="cellIs" dxfId="7087" priority="7458" stopIfTrue="1" operator="equal">
      <formula>"P"</formula>
    </cfRule>
  </conditionalFormatting>
  <conditionalFormatting sqref="J625">
    <cfRule type="cellIs" dxfId="7086" priority="7457" stopIfTrue="1" operator="equal">
      <formula>"P"</formula>
    </cfRule>
  </conditionalFormatting>
  <conditionalFormatting sqref="J622">
    <cfRule type="cellIs" dxfId="7085" priority="7456" stopIfTrue="1" operator="equal">
      <formula>"P"</formula>
    </cfRule>
  </conditionalFormatting>
  <conditionalFormatting sqref="J628:J631">
    <cfRule type="cellIs" dxfId="7084" priority="7455" stopIfTrue="1" operator="equal">
      <formula>"P"</formula>
    </cfRule>
  </conditionalFormatting>
  <conditionalFormatting sqref="J622">
    <cfRule type="cellIs" dxfId="7083" priority="7446" stopIfTrue="1" operator="equal">
      <formula>"P"</formula>
    </cfRule>
  </conditionalFormatting>
  <conditionalFormatting sqref="J623">
    <cfRule type="cellIs" dxfId="7082" priority="7445" stopIfTrue="1" operator="equal">
      <formula>"P"</formula>
    </cfRule>
  </conditionalFormatting>
  <conditionalFormatting sqref="J626">
    <cfRule type="cellIs" dxfId="7081" priority="7444" stopIfTrue="1" operator="equal">
      <formula>"P"</formula>
    </cfRule>
  </conditionalFormatting>
  <conditionalFormatting sqref="J621">
    <cfRule type="cellIs" dxfId="7080" priority="7443" stopIfTrue="1" operator="equal">
      <formula>"P"</formula>
    </cfRule>
  </conditionalFormatting>
  <conditionalFormatting sqref="J622">
    <cfRule type="cellIs" dxfId="7079" priority="7442" stopIfTrue="1" operator="equal">
      <formula>"P"</formula>
    </cfRule>
  </conditionalFormatting>
  <conditionalFormatting sqref="J625">
    <cfRule type="cellIs" dxfId="7078" priority="7441" stopIfTrue="1" operator="equal">
      <formula>"P"</formula>
    </cfRule>
  </conditionalFormatting>
  <conditionalFormatting sqref="J620">
    <cfRule type="cellIs" dxfId="7077" priority="7440" stopIfTrue="1" operator="equal">
      <formula>"P"</formula>
    </cfRule>
  </conditionalFormatting>
  <conditionalFormatting sqref="J621">
    <cfRule type="cellIs" dxfId="7076" priority="7439" stopIfTrue="1" operator="equal">
      <formula>"P"</formula>
    </cfRule>
  </conditionalFormatting>
  <conditionalFormatting sqref="J624">
    <cfRule type="cellIs" dxfId="7075" priority="7438" stopIfTrue="1" operator="equal">
      <formula>"P"</formula>
    </cfRule>
  </conditionalFormatting>
  <conditionalFormatting sqref="K258:K279">
    <cfRule type="cellIs" dxfId="7074" priority="8679" stopIfTrue="1" operator="equal">
      <formula>"P"</formula>
    </cfRule>
  </conditionalFormatting>
  <conditionalFormatting sqref="D231">
    <cfRule type="cellIs" dxfId="7073" priority="7852" stopIfTrue="1" operator="equal">
      <formula>"P"</formula>
    </cfRule>
  </conditionalFormatting>
  <conditionalFormatting sqref="D231">
    <cfRule type="cellIs" dxfId="7072" priority="7850" stopIfTrue="1" operator="equal">
      <formula>"P"</formula>
    </cfRule>
  </conditionalFormatting>
  <conditionalFormatting sqref="D279">
    <cfRule type="cellIs" dxfId="7071" priority="8678" stopIfTrue="1" operator="equal">
      <formula>"P"</formula>
    </cfRule>
  </conditionalFormatting>
  <conditionalFormatting sqref="D243">
    <cfRule type="cellIs" dxfId="7070" priority="7853" stopIfTrue="1" operator="equal">
      <formula>"P"</formula>
    </cfRule>
  </conditionalFormatting>
  <conditionalFormatting sqref="D232">
    <cfRule type="cellIs" dxfId="7069" priority="7851" stopIfTrue="1" operator="equal">
      <formula>"P"</formula>
    </cfRule>
  </conditionalFormatting>
  <conditionalFormatting sqref="D230">
    <cfRule type="cellIs" dxfId="7068" priority="7849" stopIfTrue="1" operator="equal">
      <formula>"P"</formula>
    </cfRule>
  </conditionalFormatting>
  <conditionalFormatting sqref="D228">
    <cfRule type="cellIs" dxfId="7067" priority="7848" stopIfTrue="1" operator="equal">
      <formula>"P"</formula>
    </cfRule>
  </conditionalFormatting>
  <conditionalFormatting sqref="D229">
    <cfRule type="cellIs" dxfId="7066" priority="7807" stopIfTrue="1" operator="equal">
      <formula>"P"</formula>
    </cfRule>
  </conditionalFormatting>
  <conditionalFormatting sqref="D228">
    <cfRule type="cellIs" dxfId="7065" priority="7806" stopIfTrue="1" operator="equal">
      <formula>"P"</formula>
    </cfRule>
  </conditionalFormatting>
  <conditionalFormatting sqref="D229">
    <cfRule type="cellIs" dxfId="7064" priority="7800" stopIfTrue="1" operator="equal">
      <formula>"P"</formula>
    </cfRule>
  </conditionalFormatting>
  <conditionalFormatting sqref="D229">
    <cfRule type="cellIs" dxfId="7063" priority="7809" stopIfTrue="1" operator="equal">
      <formula>"P"</formula>
    </cfRule>
  </conditionalFormatting>
  <conditionalFormatting sqref="D230">
    <cfRule type="cellIs" dxfId="7062" priority="7810" stopIfTrue="1" operator="equal">
      <formula>"P"</formula>
    </cfRule>
  </conditionalFormatting>
  <conditionalFormatting sqref="D228">
    <cfRule type="cellIs" dxfId="7061" priority="7808" stopIfTrue="1" operator="equal">
      <formula>"P"</formula>
    </cfRule>
  </conditionalFormatting>
  <conditionalFormatting sqref="D230">
    <cfRule type="cellIs" dxfId="7060" priority="7805" stopIfTrue="1" operator="equal">
      <formula>"P"</formula>
    </cfRule>
  </conditionalFormatting>
  <conditionalFormatting sqref="D229">
    <cfRule type="cellIs" dxfId="7059" priority="7804" stopIfTrue="1" operator="equal">
      <formula>"P"</formula>
    </cfRule>
  </conditionalFormatting>
  <conditionalFormatting sqref="D228">
    <cfRule type="cellIs" dxfId="7058" priority="7803" stopIfTrue="1" operator="equal">
      <formula>"P"</formula>
    </cfRule>
  </conditionalFormatting>
  <conditionalFormatting sqref="D228">
    <cfRule type="cellIs" dxfId="7057" priority="7801" stopIfTrue="1" operator="equal">
      <formula>"P"</formula>
    </cfRule>
  </conditionalFormatting>
  <conditionalFormatting sqref="D229">
    <cfRule type="cellIs" dxfId="7056" priority="7802" stopIfTrue="1" operator="equal">
      <formula>"P"</formula>
    </cfRule>
  </conditionalFormatting>
  <conditionalFormatting sqref="D231">
    <cfRule type="cellIs" dxfId="7055" priority="7847" stopIfTrue="1" operator="equal">
      <formula>"P"</formula>
    </cfRule>
  </conditionalFormatting>
  <conditionalFormatting sqref="D230">
    <cfRule type="cellIs" dxfId="7054" priority="7846" stopIfTrue="1" operator="equal">
      <formula>"P"</formula>
    </cfRule>
  </conditionalFormatting>
  <conditionalFormatting sqref="D229">
    <cfRule type="cellIs" dxfId="7053" priority="7845" stopIfTrue="1" operator="equal">
      <formula>"P"</formula>
    </cfRule>
  </conditionalFormatting>
  <conditionalFormatting sqref="D231">
    <cfRule type="cellIs" dxfId="7052" priority="7844" stopIfTrue="1" operator="equal">
      <formula>"P"</formula>
    </cfRule>
  </conditionalFormatting>
  <conditionalFormatting sqref="D230">
    <cfRule type="cellIs" dxfId="7051" priority="7843" stopIfTrue="1" operator="equal">
      <formula>"P"</formula>
    </cfRule>
  </conditionalFormatting>
  <conditionalFormatting sqref="D229">
    <cfRule type="cellIs" dxfId="7050" priority="7842" stopIfTrue="1" operator="equal">
      <formula>"P"</formula>
    </cfRule>
  </conditionalFormatting>
  <conditionalFormatting sqref="D230">
    <cfRule type="cellIs" dxfId="7049" priority="7841" stopIfTrue="1" operator="equal">
      <formula>"P"</formula>
    </cfRule>
  </conditionalFormatting>
  <conditionalFormatting sqref="D229">
    <cfRule type="cellIs" dxfId="7048" priority="7840" stopIfTrue="1" operator="equal">
      <formula>"P"</formula>
    </cfRule>
  </conditionalFormatting>
  <conditionalFormatting sqref="D231">
    <cfRule type="cellIs" dxfId="7047" priority="7839" stopIfTrue="1" operator="equal">
      <formula>"P"</formula>
    </cfRule>
  </conditionalFormatting>
  <conditionalFormatting sqref="D229">
    <cfRule type="cellIs" dxfId="7046" priority="7837" stopIfTrue="1" operator="equal">
      <formula>"P"</formula>
    </cfRule>
  </conditionalFormatting>
  <conditionalFormatting sqref="D230">
    <cfRule type="cellIs" dxfId="7045" priority="7838" stopIfTrue="1" operator="equal">
      <formula>"P"</formula>
    </cfRule>
  </conditionalFormatting>
  <conditionalFormatting sqref="D230">
    <cfRule type="cellIs" dxfId="7044" priority="7836" stopIfTrue="1" operator="equal">
      <formula>"P"</formula>
    </cfRule>
  </conditionalFormatting>
  <conditionalFormatting sqref="D229">
    <cfRule type="cellIs" dxfId="7043" priority="7835" stopIfTrue="1" operator="equal">
      <formula>"P"</formula>
    </cfRule>
  </conditionalFormatting>
  <conditionalFormatting sqref="D228">
    <cfRule type="cellIs" dxfId="7042" priority="7834" stopIfTrue="1" operator="equal">
      <formula>"P"</formula>
    </cfRule>
  </conditionalFormatting>
  <conditionalFormatting sqref="D230">
    <cfRule type="cellIs" dxfId="7041" priority="7833" stopIfTrue="1" operator="equal">
      <formula>"P"</formula>
    </cfRule>
  </conditionalFormatting>
  <conditionalFormatting sqref="D229">
    <cfRule type="cellIs" dxfId="7040" priority="7832" stopIfTrue="1" operator="equal">
      <formula>"P"</formula>
    </cfRule>
  </conditionalFormatting>
  <conditionalFormatting sqref="D228">
    <cfRule type="cellIs" dxfId="7039" priority="7831" stopIfTrue="1" operator="equal">
      <formula>"P"</formula>
    </cfRule>
  </conditionalFormatting>
  <conditionalFormatting sqref="D229">
    <cfRule type="cellIs" dxfId="7038" priority="7830" stopIfTrue="1" operator="equal">
      <formula>"P"</formula>
    </cfRule>
  </conditionalFormatting>
  <conditionalFormatting sqref="D228">
    <cfRule type="cellIs" dxfId="7037" priority="7829" stopIfTrue="1" operator="equal">
      <formula>"P"</formula>
    </cfRule>
  </conditionalFormatting>
  <conditionalFormatting sqref="D230">
    <cfRule type="cellIs" dxfId="7036" priority="7828" stopIfTrue="1" operator="equal">
      <formula>"P"</formula>
    </cfRule>
  </conditionalFormatting>
  <conditionalFormatting sqref="D229">
    <cfRule type="cellIs" dxfId="7035" priority="7827" stopIfTrue="1" operator="equal">
      <formula>"P"</formula>
    </cfRule>
  </conditionalFormatting>
  <conditionalFormatting sqref="D228">
    <cfRule type="cellIs" dxfId="7034" priority="7826" stopIfTrue="1" operator="equal">
      <formula>"P"</formula>
    </cfRule>
  </conditionalFormatting>
  <conditionalFormatting sqref="D229">
    <cfRule type="cellIs" dxfId="7033" priority="7825" stopIfTrue="1" operator="equal">
      <formula>"P"</formula>
    </cfRule>
  </conditionalFormatting>
  <conditionalFormatting sqref="D229">
    <cfRule type="cellIs" dxfId="7032" priority="7823" stopIfTrue="1" operator="equal">
      <formula>"P"</formula>
    </cfRule>
  </conditionalFormatting>
  <conditionalFormatting sqref="D228">
    <cfRule type="cellIs" dxfId="7031" priority="7824" stopIfTrue="1" operator="equal">
      <formula>"P"</formula>
    </cfRule>
  </conditionalFormatting>
  <conditionalFormatting sqref="D228">
    <cfRule type="cellIs" dxfId="7030" priority="7822" stopIfTrue="1" operator="equal">
      <formula>"P"</formula>
    </cfRule>
  </conditionalFormatting>
  <conditionalFormatting sqref="D228">
    <cfRule type="cellIs" dxfId="7029" priority="7821" stopIfTrue="1" operator="equal">
      <formula>"P"</formula>
    </cfRule>
  </conditionalFormatting>
  <conditionalFormatting sqref="D229">
    <cfRule type="cellIs" dxfId="7028" priority="7820" stopIfTrue="1" operator="equal">
      <formula>"P"</formula>
    </cfRule>
  </conditionalFormatting>
  <conditionalFormatting sqref="D228">
    <cfRule type="cellIs" dxfId="7027" priority="7819" stopIfTrue="1" operator="equal">
      <formula>"P"</formula>
    </cfRule>
  </conditionalFormatting>
  <conditionalFormatting sqref="D228">
    <cfRule type="cellIs" dxfId="7026" priority="7818" stopIfTrue="1" operator="equal">
      <formula>"P"</formula>
    </cfRule>
  </conditionalFormatting>
  <conditionalFormatting sqref="D228">
    <cfRule type="cellIs" dxfId="7025" priority="7817" stopIfTrue="1" operator="equal">
      <formula>"P"</formula>
    </cfRule>
  </conditionalFormatting>
  <conditionalFormatting sqref="D231">
    <cfRule type="cellIs" dxfId="7024" priority="7816" stopIfTrue="1" operator="equal">
      <formula>"P"</formula>
    </cfRule>
  </conditionalFormatting>
  <conditionalFormatting sqref="D230">
    <cfRule type="cellIs" dxfId="7023" priority="7815" stopIfTrue="1" operator="equal">
      <formula>"P"</formula>
    </cfRule>
  </conditionalFormatting>
  <conditionalFormatting sqref="D229">
    <cfRule type="cellIs" dxfId="7022" priority="7814" stopIfTrue="1" operator="equal">
      <formula>"P"</formula>
    </cfRule>
  </conditionalFormatting>
  <conditionalFormatting sqref="D230">
    <cfRule type="cellIs" dxfId="7021" priority="7813" stopIfTrue="1" operator="equal">
      <formula>"P"</formula>
    </cfRule>
  </conditionalFormatting>
  <conditionalFormatting sqref="D229">
    <cfRule type="cellIs" dxfId="7020" priority="7812" stopIfTrue="1" operator="equal">
      <formula>"P"</formula>
    </cfRule>
  </conditionalFormatting>
  <conditionalFormatting sqref="D228">
    <cfRule type="cellIs" dxfId="7019" priority="7811" stopIfTrue="1" operator="equal">
      <formula>"P"</formula>
    </cfRule>
  </conditionalFormatting>
  <conditionalFormatting sqref="D228">
    <cfRule type="cellIs" dxfId="7018" priority="7799" stopIfTrue="1" operator="equal">
      <formula>"P"</formula>
    </cfRule>
  </conditionalFormatting>
  <conditionalFormatting sqref="D228">
    <cfRule type="cellIs" dxfId="7017" priority="7798" stopIfTrue="1" operator="equal">
      <formula>"P"</formula>
    </cfRule>
  </conditionalFormatting>
  <conditionalFormatting sqref="D228">
    <cfRule type="cellIs" dxfId="7016" priority="7796" stopIfTrue="1" operator="equal">
      <formula>"P"</formula>
    </cfRule>
  </conditionalFormatting>
  <conditionalFormatting sqref="D229">
    <cfRule type="cellIs" dxfId="7015" priority="7797" stopIfTrue="1" operator="equal">
      <formula>"P"</formula>
    </cfRule>
  </conditionalFormatting>
  <conditionalFormatting sqref="D228">
    <cfRule type="cellIs" dxfId="7014" priority="7794" stopIfTrue="1" operator="equal">
      <formula>"P"</formula>
    </cfRule>
  </conditionalFormatting>
  <conditionalFormatting sqref="D233">
    <cfRule type="cellIs" dxfId="7013" priority="7792" stopIfTrue="1" operator="equal">
      <formula>"P"</formula>
    </cfRule>
  </conditionalFormatting>
  <conditionalFormatting sqref="D228">
    <cfRule type="cellIs" dxfId="7012" priority="7795" stopIfTrue="1" operator="equal">
      <formula>"P"</formula>
    </cfRule>
  </conditionalFormatting>
  <conditionalFormatting sqref="D228">
    <cfRule type="cellIs" dxfId="7011" priority="7793" stopIfTrue="1" operator="equal">
      <formula>"P"</formula>
    </cfRule>
  </conditionalFormatting>
  <conditionalFormatting sqref="D232">
    <cfRule type="cellIs" dxfId="7010" priority="7791" stopIfTrue="1" operator="equal">
      <formula>"P"</formula>
    </cfRule>
  </conditionalFormatting>
  <conditionalFormatting sqref="D231">
    <cfRule type="cellIs" dxfId="7009" priority="7790" stopIfTrue="1" operator="equal">
      <formula>"P"</formula>
    </cfRule>
  </conditionalFormatting>
  <conditionalFormatting sqref="D228">
    <cfRule type="cellIs" dxfId="7008" priority="7750" stopIfTrue="1" operator="equal">
      <formula>"P"</formula>
    </cfRule>
  </conditionalFormatting>
  <conditionalFormatting sqref="D228">
    <cfRule type="cellIs" dxfId="7007" priority="7749" stopIfTrue="1" operator="equal">
      <formula>"P"</formula>
    </cfRule>
  </conditionalFormatting>
  <conditionalFormatting sqref="D230">
    <cfRule type="cellIs" dxfId="7006" priority="7743" stopIfTrue="1" operator="equal">
      <formula>"P"</formula>
    </cfRule>
  </conditionalFormatting>
  <conditionalFormatting sqref="D228">
    <cfRule type="cellIs" dxfId="7005" priority="7752" stopIfTrue="1" operator="equal">
      <formula>"P"</formula>
    </cfRule>
  </conditionalFormatting>
  <conditionalFormatting sqref="D229">
    <cfRule type="cellIs" dxfId="7004" priority="7753" stopIfTrue="1" operator="equal">
      <formula>"P"</formula>
    </cfRule>
  </conditionalFormatting>
  <conditionalFormatting sqref="D229">
    <cfRule type="cellIs" dxfId="7003" priority="7751" stopIfTrue="1" operator="equal">
      <formula>"P"</formula>
    </cfRule>
  </conditionalFormatting>
  <conditionalFormatting sqref="D232">
    <cfRule type="cellIs" dxfId="7002" priority="7748" stopIfTrue="1" operator="equal">
      <formula>"P"</formula>
    </cfRule>
  </conditionalFormatting>
  <conditionalFormatting sqref="D231">
    <cfRule type="cellIs" dxfId="7001" priority="7747" stopIfTrue="1" operator="equal">
      <formula>"P"</formula>
    </cfRule>
  </conditionalFormatting>
  <conditionalFormatting sqref="D230">
    <cfRule type="cellIs" dxfId="7000" priority="7746" stopIfTrue="1" operator="equal">
      <formula>"P"</formula>
    </cfRule>
  </conditionalFormatting>
  <conditionalFormatting sqref="D231">
    <cfRule type="cellIs" dxfId="6999" priority="7744" stopIfTrue="1" operator="equal">
      <formula>"P"</formula>
    </cfRule>
  </conditionalFormatting>
  <conditionalFormatting sqref="D228">
    <cfRule type="cellIs" dxfId="6998" priority="7745" stopIfTrue="1" operator="equal">
      <formula>"P"</formula>
    </cfRule>
  </conditionalFormatting>
  <conditionalFormatting sqref="D229">
    <cfRule type="cellIs" dxfId="6997" priority="7789" stopIfTrue="1" operator="equal">
      <formula>"P"</formula>
    </cfRule>
  </conditionalFormatting>
  <conditionalFormatting sqref="D232">
    <cfRule type="cellIs" dxfId="6996" priority="7788" stopIfTrue="1" operator="equal">
      <formula>"P"</formula>
    </cfRule>
  </conditionalFormatting>
  <conditionalFormatting sqref="D231">
    <cfRule type="cellIs" dxfId="6995" priority="7787" stopIfTrue="1" operator="equal">
      <formula>"P"</formula>
    </cfRule>
  </conditionalFormatting>
  <conditionalFormatting sqref="D230">
    <cfRule type="cellIs" dxfId="6994" priority="7786" stopIfTrue="1" operator="equal">
      <formula>"P"</formula>
    </cfRule>
  </conditionalFormatting>
  <conditionalFormatting sqref="D228">
    <cfRule type="cellIs" dxfId="6993" priority="7785" stopIfTrue="1" operator="equal">
      <formula>"P"</formula>
    </cfRule>
  </conditionalFormatting>
  <conditionalFormatting sqref="D232">
    <cfRule type="cellIs" dxfId="6992" priority="7784" stopIfTrue="1" operator="equal">
      <formula>"P"</formula>
    </cfRule>
  </conditionalFormatting>
  <conditionalFormatting sqref="D231">
    <cfRule type="cellIs" dxfId="6991" priority="7783" stopIfTrue="1" operator="equal">
      <formula>"P"</formula>
    </cfRule>
  </conditionalFormatting>
  <conditionalFormatting sqref="D230">
    <cfRule type="cellIs" dxfId="6990" priority="7782" stopIfTrue="1" operator="equal">
      <formula>"P"</formula>
    </cfRule>
  </conditionalFormatting>
  <conditionalFormatting sqref="D231">
    <cfRule type="cellIs" dxfId="6989" priority="7781" stopIfTrue="1" operator="equal">
      <formula>"P"</formula>
    </cfRule>
  </conditionalFormatting>
  <conditionalFormatting sqref="D232">
    <cfRule type="cellIs" dxfId="6988" priority="7779" stopIfTrue="1" operator="equal">
      <formula>"P"</formula>
    </cfRule>
  </conditionalFormatting>
  <conditionalFormatting sqref="D230">
    <cfRule type="cellIs" dxfId="6987" priority="7780" stopIfTrue="1" operator="equal">
      <formula>"P"</formula>
    </cfRule>
  </conditionalFormatting>
  <conditionalFormatting sqref="D231">
    <cfRule type="cellIs" dxfId="6986" priority="7778" stopIfTrue="1" operator="equal">
      <formula>"P"</formula>
    </cfRule>
  </conditionalFormatting>
  <conditionalFormatting sqref="D230">
    <cfRule type="cellIs" dxfId="6985" priority="7777" stopIfTrue="1" operator="equal">
      <formula>"P"</formula>
    </cfRule>
  </conditionalFormatting>
  <conditionalFormatting sqref="D228">
    <cfRule type="cellIs" dxfId="6984" priority="7776" stopIfTrue="1" operator="equal">
      <formula>"P"</formula>
    </cfRule>
  </conditionalFormatting>
  <conditionalFormatting sqref="D231">
    <cfRule type="cellIs" dxfId="6983" priority="7775" stopIfTrue="1" operator="equal">
      <formula>"P"</formula>
    </cfRule>
  </conditionalFormatting>
  <conditionalFormatting sqref="D230">
    <cfRule type="cellIs" dxfId="6982" priority="7774" stopIfTrue="1" operator="equal">
      <formula>"P"</formula>
    </cfRule>
  </conditionalFormatting>
  <conditionalFormatting sqref="D229">
    <cfRule type="cellIs" dxfId="6981" priority="7773" stopIfTrue="1" operator="equal">
      <formula>"P"</formula>
    </cfRule>
  </conditionalFormatting>
  <conditionalFormatting sqref="D231">
    <cfRule type="cellIs" dxfId="6980" priority="7772" stopIfTrue="1" operator="equal">
      <formula>"P"</formula>
    </cfRule>
  </conditionalFormatting>
  <conditionalFormatting sqref="D230">
    <cfRule type="cellIs" dxfId="6979" priority="7771" stopIfTrue="1" operator="equal">
      <formula>"P"</formula>
    </cfRule>
  </conditionalFormatting>
  <conditionalFormatting sqref="D229">
    <cfRule type="cellIs" dxfId="6978" priority="7770" stopIfTrue="1" operator="equal">
      <formula>"P"</formula>
    </cfRule>
  </conditionalFormatting>
  <conditionalFormatting sqref="D230">
    <cfRule type="cellIs" dxfId="6977" priority="7769" stopIfTrue="1" operator="equal">
      <formula>"P"</formula>
    </cfRule>
  </conditionalFormatting>
  <conditionalFormatting sqref="D229">
    <cfRule type="cellIs" dxfId="6976" priority="7768" stopIfTrue="1" operator="equal">
      <formula>"P"</formula>
    </cfRule>
  </conditionalFormatting>
  <conditionalFormatting sqref="D231">
    <cfRule type="cellIs" dxfId="6975" priority="7767" stopIfTrue="1" operator="equal">
      <formula>"P"</formula>
    </cfRule>
  </conditionalFormatting>
  <conditionalFormatting sqref="D230">
    <cfRule type="cellIs" dxfId="6974" priority="7766" stopIfTrue="1" operator="equal">
      <formula>"P"</formula>
    </cfRule>
  </conditionalFormatting>
  <conditionalFormatting sqref="D229">
    <cfRule type="cellIs" dxfId="6973" priority="7765" stopIfTrue="1" operator="equal">
      <formula>"P"</formula>
    </cfRule>
  </conditionalFormatting>
  <conditionalFormatting sqref="D230">
    <cfRule type="cellIs" dxfId="6972" priority="7764" stopIfTrue="1" operator="equal">
      <formula>"P"</formula>
    </cfRule>
  </conditionalFormatting>
  <conditionalFormatting sqref="D229">
    <cfRule type="cellIs" dxfId="6971" priority="7763" stopIfTrue="1" operator="equal">
      <formula>"P"</formula>
    </cfRule>
  </conditionalFormatting>
  <conditionalFormatting sqref="D228">
    <cfRule type="cellIs" dxfId="6970" priority="7762" stopIfTrue="1" operator="equal">
      <formula>"P"</formula>
    </cfRule>
  </conditionalFormatting>
  <conditionalFormatting sqref="D230">
    <cfRule type="cellIs" dxfId="6969" priority="7761" stopIfTrue="1" operator="equal">
      <formula>"P"</formula>
    </cfRule>
  </conditionalFormatting>
  <conditionalFormatting sqref="D229">
    <cfRule type="cellIs" dxfId="6968" priority="7760" stopIfTrue="1" operator="equal">
      <formula>"P"</formula>
    </cfRule>
  </conditionalFormatting>
  <conditionalFormatting sqref="D228">
    <cfRule type="cellIs" dxfId="6967" priority="7759" stopIfTrue="1" operator="equal">
      <formula>"P"</formula>
    </cfRule>
  </conditionalFormatting>
  <conditionalFormatting sqref="D229">
    <cfRule type="cellIs" dxfId="6966" priority="7758" stopIfTrue="1" operator="equal">
      <formula>"P"</formula>
    </cfRule>
  </conditionalFormatting>
  <conditionalFormatting sqref="D228">
    <cfRule type="cellIs" dxfId="6965" priority="7757" stopIfTrue="1" operator="equal">
      <formula>"P"</formula>
    </cfRule>
  </conditionalFormatting>
  <conditionalFormatting sqref="D230">
    <cfRule type="cellIs" dxfId="6964" priority="7756" stopIfTrue="1" operator="equal">
      <formula>"P"</formula>
    </cfRule>
  </conditionalFormatting>
  <conditionalFormatting sqref="D229">
    <cfRule type="cellIs" dxfId="6963" priority="7755" stopIfTrue="1" operator="equal">
      <formula>"P"</formula>
    </cfRule>
  </conditionalFormatting>
  <conditionalFormatting sqref="D228">
    <cfRule type="cellIs" dxfId="6962" priority="7754" stopIfTrue="1" operator="equal">
      <formula>"P"</formula>
    </cfRule>
  </conditionalFormatting>
  <conditionalFormatting sqref="D229">
    <cfRule type="cellIs" dxfId="6961" priority="7742" stopIfTrue="1" operator="equal">
      <formula>"P"</formula>
    </cfRule>
  </conditionalFormatting>
  <conditionalFormatting sqref="D231">
    <cfRule type="cellIs" dxfId="6960" priority="7741" stopIfTrue="1" operator="equal">
      <formula>"P"</formula>
    </cfRule>
  </conditionalFormatting>
  <conditionalFormatting sqref="D229">
    <cfRule type="cellIs" dxfId="6959" priority="7739" stopIfTrue="1" operator="equal">
      <formula>"P"</formula>
    </cfRule>
  </conditionalFormatting>
  <conditionalFormatting sqref="D230">
    <cfRule type="cellIs" dxfId="6958" priority="7740" stopIfTrue="1" operator="equal">
      <formula>"P"</formula>
    </cfRule>
  </conditionalFormatting>
  <conditionalFormatting sqref="D230">
    <cfRule type="cellIs" dxfId="6957" priority="7738" stopIfTrue="1" operator="equal">
      <formula>"P"</formula>
    </cfRule>
  </conditionalFormatting>
  <conditionalFormatting sqref="D229">
    <cfRule type="cellIs" dxfId="6956" priority="7737" stopIfTrue="1" operator="equal">
      <formula>"P"</formula>
    </cfRule>
  </conditionalFormatting>
  <conditionalFormatting sqref="D231">
    <cfRule type="cellIs" dxfId="6955" priority="7736" stopIfTrue="1" operator="equal">
      <formula>"P"</formula>
    </cfRule>
  </conditionalFormatting>
  <conditionalFormatting sqref="D230">
    <cfRule type="cellIs" dxfId="6954" priority="7735" stopIfTrue="1" operator="equal">
      <formula>"P"</formula>
    </cfRule>
  </conditionalFormatting>
  <conditionalFormatting sqref="D229">
    <cfRule type="cellIs" dxfId="6953" priority="7734" stopIfTrue="1" operator="equal">
      <formula>"P"</formula>
    </cfRule>
  </conditionalFormatting>
  <conditionalFormatting sqref="D230">
    <cfRule type="cellIs" dxfId="6952" priority="7733" stopIfTrue="1" operator="equal">
      <formula>"P"</formula>
    </cfRule>
  </conditionalFormatting>
  <conditionalFormatting sqref="D229">
    <cfRule type="cellIs" dxfId="6951" priority="7732" stopIfTrue="1" operator="equal">
      <formula>"P"</formula>
    </cfRule>
  </conditionalFormatting>
  <conditionalFormatting sqref="D228">
    <cfRule type="cellIs" dxfId="6950" priority="7731" stopIfTrue="1" operator="equal">
      <formula>"P"</formula>
    </cfRule>
  </conditionalFormatting>
  <conditionalFormatting sqref="D230">
    <cfRule type="cellIs" dxfId="6949" priority="7730" stopIfTrue="1" operator="equal">
      <formula>"P"</formula>
    </cfRule>
  </conditionalFormatting>
  <conditionalFormatting sqref="D229">
    <cfRule type="cellIs" dxfId="6948" priority="7729" stopIfTrue="1" operator="equal">
      <formula>"P"</formula>
    </cfRule>
  </conditionalFormatting>
  <conditionalFormatting sqref="D228">
    <cfRule type="cellIs" dxfId="6947" priority="7728" stopIfTrue="1" operator="equal">
      <formula>"P"</formula>
    </cfRule>
  </conditionalFormatting>
  <conditionalFormatting sqref="D229">
    <cfRule type="cellIs" dxfId="6946" priority="7727" stopIfTrue="1" operator="equal">
      <formula>"P"</formula>
    </cfRule>
  </conditionalFormatting>
  <conditionalFormatting sqref="D228">
    <cfRule type="cellIs" dxfId="6945" priority="7726" stopIfTrue="1" operator="equal">
      <formula>"P"</formula>
    </cfRule>
  </conditionalFormatting>
  <conditionalFormatting sqref="D230">
    <cfRule type="cellIs" dxfId="6944" priority="7725" stopIfTrue="1" operator="equal">
      <formula>"P"</formula>
    </cfRule>
  </conditionalFormatting>
  <conditionalFormatting sqref="D229">
    <cfRule type="cellIs" dxfId="6943" priority="7724" stopIfTrue="1" operator="equal">
      <formula>"P"</formula>
    </cfRule>
  </conditionalFormatting>
  <conditionalFormatting sqref="D228">
    <cfRule type="cellIs" dxfId="6942" priority="7723" stopIfTrue="1" operator="equal">
      <formula>"P"</formula>
    </cfRule>
  </conditionalFormatting>
  <conditionalFormatting sqref="D229">
    <cfRule type="cellIs" dxfId="6941" priority="7722" stopIfTrue="1" operator="equal">
      <formula>"P"</formula>
    </cfRule>
  </conditionalFormatting>
  <conditionalFormatting sqref="D228">
    <cfRule type="cellIs" dxfId="6940" priority="7721" stopIfTrue="1" operator="equal">
      <formula>"P"</formula>
    </cfRule>
  </conditionalFormatting>
  <conditionalFormatting sqref="D229">
    <cfRule type="cellIs" dxfId="6939" priority="7720" stopIfTrue="1" operator="equal">
      <formula>"P"</formula>
    </cfRule>
  </conditionalFormatting>
  <conditionalFormatting sqref="D228">
    <cfRule type="cellIs" dxfId="6938" priority="7719" stopIfTrue="1" operator="equal">
      <formula>"P"</formula>
    </cfRule>
  </conditionalFormatting>
  <conditionalFormatting sqref="D228">
    <cfRule type="cellIs" dxfId="6937" priority="7718" stopIfTrue="1" operator="equal">
      <formula>"P"</formula>
    </cfRule>
  </conditionalFormatting>
  <conditionalFormatting sqref="D229">
    <cfRule type="cellIs" dxfId="6936" priority="7717" stopIfTrue="1" operator="equal">
      <formula>"P"</formula>
    </cfRule>
  </conditionalFormatting>
  <conditionalFormatting sqref="D228">
    <cfRule type="cellIs" dxfId="6935" priority="7716" stopIfTrue="1" operator="equal">
      <formula>"P"</formula>
    </cfRule>
  </conditionalFormatting>
  <conditionalFormatting sqref="D228">
    <cfRule type="cellIs" dxfId="6934" priority="7715" stopIfTrue="1" operator="equal">
      <formula>"P"</formula>
    </cfRule>
  </conditionalFormatting>
  <conditionalFormatting sqref="D228">
    <cfRule type="cellIs" dxfId="6933" priority="7714" stopIfTrue="1" operator="equal">
      <formula>"P"</formula>
    </cfRule>
  </conditionalFormatting>
  <conditionalFormatting sqref="D232">
    <cfRule type="cellIs" dxfId="6932" priority="7713" stopIfTrue="1" operator="equal">
      <formula>"P"</formula>
    </cfRule>
  </conditionalFormatting>
  <conditionalFormatting sqref="X434:X435">
    <cfRule type="cellIs" dxfId="6931" priority="8453" stopIfTrue="1" operator="equal">
      <formula>"P"</formula>
    </cfRule>
  </conditionalFormatting>
  <conditionalFormatting sqref="J744:J748">
    <cfRule type="cellIs" dxfId="6930" priority="8402" stopIfTrue="1" operator="equal">
      <formula>"P"</formula>
    </cfRule>
  </conditionalFormatting>
  <conditionalFormatting sqref="D434">
    <cfRule type="cellIs" dxfId="6929" priority="8434" stopIfTrue="1" operator="equal">
      <formula>"P"</formula>
    </cfRule>
  </conditionalFormatting>
  <conditionalFormatting sqref="D465">
    <cfRule type="cellIs" dxfId="6928" priority="4633" stopIfTrue="1" operator="equal">
      <formula>"P"</formula>
    </cfRule>
  </conditionalFormatting>
  <conditionalFormatting sqref="D467">
    <cfRule type="cellIs" dxfId="6927" priority="4632" stopIfTrue="1" operator="equal">
      <formula>"P"</formula>
    </cfRule>
  </conditionalFormatting>
  <conditionalFormatting sqref="D588:D589">
    <cfRule type="cellIs" dxfId="6926" priority="8416" stopIfTrue="1" operator="equal">
      <formula>"P"</formula>
    </cfRule>
  </conditionalFormatting>
  <conditionalFormatting sqref="J623">
    <cfRule type="cellIs" dxfId="6925" priority="8048" stopIfTrue="1" operator="equal">
      <formula>"P"</formula>
    </cfRule>
  </conditionalFormatting>
  <conditionalFormatting sqref="X767:X790">
    <cfRule type="cellIs" dxfId="6924" priority="8410" stopIfTrue="1" operator="equal">
      <formula>"P"</formula>
    </cfRule>
  </conditionalFormatting>
  <conditionalFormatting sqref="X782">
    <cfRule type="cellIs" dxfId="6923" priority="8409" stopIfTrue="1" operator="equal">
      <formula>"P"</formula>
    </cfRule>
  </conditionalFormatting>
  <conditionalFormatting sqref="X781">
    <cfRule type="cellIs" dxfId="6922" priority="8407" stopIfTrue="1" operator="equal">
      <formula>"P"</formula>
    </cfRule>
  </conditionalFormatting>
  <conditionalFormatting sqref="X783">
    <cfRule type="cellIs" dxfId="6921" priority="8406" stopIfTrue="1" operator="equal">
      <formula>"P"</formula>
    </cfRule>
  </conditionalFormatting>
  <conditionalFormatting sqref="X782">
    <cfRule type="cellIs" dxfId="6920" priority="8405" stopIfTrue="1" operator="equal">
      <formula>"P"</formula>
    </cfRule>
  </conditionalFormatting>
  <conditionalFormatting sqref="D748">
    <cfRule type="cellIs" dxfId="6919" priority="8404" stopIfTrue="1" operator="equal">
      <formula>"P"</formula>
    </cfRule>
  </conditionalFormatting>
  <conditionalFormatting sqref="J625">
    <cfRule type="cellIs" dxfId="6918" priority="8044" stopIfTrue="1" operator="equal">
      <formula>"P"</formula>
    </cfRule>
  </conditionalFormatting>
  <conditionalFormatting sqref="D747">
    <cfRule type="cellIs" dxfId="6917" priority="8399" stopIfTrue="1" operator="equal">
      <formula>"P"</formula>
    </cfRule>
  </conditionalFormatting>
  <conditionalFormatting sqref="J621">
    <cfRule type="cellIs" dxfId="6916" priority="8037" stopIfTrue="1" operator="equal">
      <formula>"P"</formula>
    </cfRule>
  </conditionalFormatting>
  <conditionalFormatting sqref="J621">
    <cfRule type="cellIs" dxfId="6915" priority="8034" stopIfTrue="1" operator="equal">
      <formula>"P"</formula>
    </cfRule>
  </conditionalFormatting>
  <conditionalFormatting sqref="J624">
    <cfRule type="cellIs" dxfId="6914" priority="8033" stopIfTrue="1" operator="equal">
      <formula>"P"</formula>
    </cfRule>
  </conditionalFormatting>
  <conditionalFormatting sqref="J623">
    <cfRule type="cellIs" dxfId="6913" priority="8031" stopIfTrue="1" operator="equal">
      <formula>"P"</formula>
    </cfRule>
  </conditionalFormatting>
  <conditionalFormatting sqref="D229">
    <cfRule type="cellIs" dxfId="6912" priority="8127" stopIfTrue="1" operator="equal">
      <formula>"P"</formula>
    </cfRule>
  </conditionalFormatting>
  <conditionalFormatting sqref="L669">
    <cfRule type="cellIs" dxfId="6911" priority="8363" stopIfTrue="1" operator="equal">
      <formula>"P"</formula>
    </cfRule>
  </conditionalFormatting>
  <conditionalFormatting sqref="D230">
    <cfRule type="cellIs" dxfId="6910" priority="8123" stopIfTrue="1" operator="equal">
      <formula>"P"</formula>
    </cfRule>
  </conditionalFormatting>
  <conditionalFormatting sqref="L669">
    <cfRule type="cellIs" dxfId="6909" priority="8316" stopIfTrue="1" operator="equal">
      <formula>"P"</formula>
    </cfRule>
  </conditionalFormatting>
  <conditionalFormatting sqref="D230">
    <cfRule type="cellIs" dxfId="6908" priority="8118" stopIfTrue="1" operator="equal">
      <formula>"P"</formula>
    </cfRule>
  </conditionalFormatting>
  <conditionalFormatting sqref="D233">
    <cfRule type="cellIs" dxfId="6907" priority="8113" stopIfTrue="1" operator="equal">
      <formula>"P"</formula>
    </cfRule>
  </conditionalFormatting>
  <conditionalFormatting sqref="D231">
    <cfRule type="cellIs" dxfId="6906" priority="8111" stopIfTrue="1" operator="equal">
      <formula>"P"</formula>
    </cfRule>
  </conditionalFormatting>
  <conditionalFormatting sqref="D229">
    <cfRule type="cellIs" dxfId="6905" priority="8110" stopIfTrue="1" operator="equal">
      <formula>"P"</formula>
    </cfRule>
  </conditionalFormatting>
  <conditionalFormatting sqref="D232">
    <cfRule type="cellIs" dxfId="6904" priority="8109" stopIfTrue="1" operator="equal">
      <formula>"P"</formula>
    </cfRule>
  </conditionalFormatting>
  <conditionalFormatting sqref="L669">
    <cfRule type="cellIs" dxfId="6903" priority="8342" stopIfTrue="1" operator="equal">
      <formula>"P"</formula>
    </cfRule>
  </conditionalFormatting>
  <conditionalFormatting sqref="D231">
    <cfRule type="cellIs" dxfId="6902" priority="8100" stopIfTrue="1" operator="equal">
      <formula>"P"</formula>
    </cfRule>
  </conditionalFormatting>
  <conditionalFormatting sqref="D230">
    <cfRule type="cellIs" dxfId="6901" priority="8099" stopIfTrue="1" operator="equal">
      <formula>"P"</formula>
    </cfRule>
  </conditionalFormatting>
  <conditionalFormatting sqref="D230">
    <cfRule type="cellIs" dxfId="6900" priority="8097" stopIfTrue="1" operator="equal">
      <formula>"P"</formula>
    </cfRule>
  </conditionalFormatting>
  <conditionalFormatting sqref="D229">
    <cfRule type="cellIs" dxfId="6899" priority="8096" stopIfTrue="1" operator="equal">
      <formula>"P"</formula>
    </cfRule>
  </conditionalFormatting>
  <conditionalFormatting sqref="D231">
    <cfRule type="cellIs" dxfId="6898" priority="8095" stopIfTrue="1" operator="equal">
      <formula>"P"</formula>
    </cfRule>
  </conditionalFormatting>
  <conditionalFormatting sqref="J626">
    <cfRule type="cellIs" dxfId="6897" priority="8047" stopIfTrue="1" operator="equal">
      <formula>"P"</formula>
    </cfRule>
  </conditionalFormatting>
  <conditionalFormatting sqref="J624">
    <cfRule type="cellIs" dxfId="6896" priority="8042" stopIfTrue="1" operator="equal">
      <formula>"P"</formula>
    </cfRule>
  </conditionalFormatting>
  <conditionalFormatting sqref="L669">
    <cfRule type="cellIs" dxfId="6895" priority="8318" stopIfTrue="1" operator="equal">
      <formula>"P"</formula>
    </cfRule>
  </conditionalFormatting>
  <conditionalFormatting sqref="J622">
    <cfRule type="cellIs" dxfId="6894" priority="8040" stopIfTrue="1" operator="equal">
      <formula>"P"</formula>
    </cfRule>
  </conditionalFormatting>
  <conditionalFormatting sqref="L669">
    <cfRule type="cellIs" dxfId="6893" priority="8293" stopIfTrue="1" operator="equal">
      <formula>"P"</formula>
    </cfRule>
  </conditionalFormatting>
  <conditionalFormatting sqref="D232">
    <cfRule type="cellIs" dxfId="6892" priority="8217" stopIfTrue="1" operator="equal">
      <formula>"P"</formula>
    </cfRule>
  </conditionalFormatting>
  <conditionalFormatting sqref="D233">
    <cfRule type="cellIs" dxfId="6891" priority="8216" stopIfTrue="1" operator="equal">
      <formula>"P"</formula>
    </cfRule>
  </conditionalFormatting>
  <conditionalFormatting sqref="D232">
    <cfRule type="cellIs" dxfId="6890" priority="8215" stopIfTrue="1" operator="equal">
      <formula>"P"</formula>
    </cfRule>
  </conditionalFormatting>
  <conditionalFormatting sqref="D231">
    <cfRule type="cellIs" dxfId="6889" priority="8214" stopIfTrue="1" operator="equal">
      <formula>"P"</formula>
    </cfRule>
  </conditionalFormatting>
  <conditionalFormatting sqref="D229">
    <cfRule type="cellIs" dxfId="6888" priority="8213" stopIfTrue="1" operator="equal">
      <formula>"P"</formula>
    </cfRule>
  </conditionalFormatting>
  <conditionalFormatting sqref="D229">
    <cfRule type="cellIs" dxfId="6887" priority="8183" stopIfTrue="1" operator="equal">
      <formula>"P"</formula>
    </cfRule>
  </conditionalFormatting>
  <conditionalFormatting sqref="D229">
    <cfRule type="cellIs" dxfId="6886" priority="8184" stopIfTrue="1" operator="equal">
      <formula>"P"</formula>
    </cfRule>
  </conditionalFormatting>
  <conditionalFormatting sqref="D230">
    <cfRule type="cellIs" dxfId="6885" priority="8185" stopIfTrue="1" operator="equal">
      <formula>"P"</formula>
    </cfRule>
  </conditionalFormatting>
  <conditionalFormatting sqref="D229">
    <cfRule type="cellIs" dxfId="6884" priority="8182" stopIfTrue="1" operator="equal">
      <formula>"P"</formula>
    </cfRule>
  </conditionalFormatting>
  <conditionalFormatting sqref="D232">
    <cfRule type="cellIs" dxfId="6883" priority="8212" stopIfTrue="1" operator="equal">
      <formula>"P"</formula>
    </cfRule>
  </conditionalFormatting>
  <conditionalFormatting sqref="D231">
    <cfRule type="cellIs" dxfId="6882" priority="8211" stopIfTrue="1" operator="equal">
      <formula>"P"</formula>
    </cfRule>
  </conditionalFormatting>
  <conditionalFormatting sqref="D230">
    <cfRule type="cellIs" dxfId="6881" priority="8210" stopIfTrue="1" operator="equal">
      <formula>"P"</formula>
    </cfRule>
  </conditionalFormatting>
  <conditionalFormatting sqref="D232">
    <cfRule type="cellIs" dxfId="6880" priority="8209" stopIfTrue="1" operator="equal">
      <formula>"P"</formula>
    </cfRule>
  </conditionalFormatting>
  <conditionalFormatting sqref="D231">
    <cfRule type="cellIs" dxfId="6879" priority="8208" stopIfTrue="1" operator="equal">
      <formula>"P"</formula>
    </cfRule>
  </conditionalFormatting>
  <conditionalFormatting sqref="D230">
    <cfRule type="cellIs" dxfId="6878" priority="8207" stopIfTrue="1" operator="equal">
      <formula>"P"</formula>
    </cfRule>
  </conditionalFormatting>
  <conditionalFormatting sqref="D231">
    <cfRule type="cellIs" dxfId="6877" priority="8206" stopIfTrue="1" operator="equal">
      <formula>"P"</formula>
    </cfRule>
  </conditionalFormatting>
  <conditionalFormatting sqref="D230">
    <cfRule type="cellIs" dxfId="6876" priority="8205" stopIfTrue="1" operator="equal">
      <formula>"P"</formula>
    </cfRule>
  </conditionalFormatting>
  <conditionalFormatting sqref="D232">
    <cfRule type="cellIs" dxfId="6875" priority="8204" stopIfTrue="1" operator="equal">
      <formula>"P"</formula>
    </cfRule>
  </conditionalFormatting>
  <conditionalFormatting sqref="D231">
    <cfRule type="cellIs" dxfId="6874" priority="8203" stopIfTrue="1" operator="equal">
      <formula>"P"</formula>
    </cfRule>
  </conditionalFormatting>
  <conditionalFormatting sqref="D230">
    <cfRule type="cellIs" dxfId="6873" priority="8202" stopIfTrue="1" operator="equal">
      <formula>"P"</formula>
    </cfRule>
  </conditionalFormatting>
  <conditionalFormatting sqref="D231">
    <cfRule type="cellIs" dxfId="6872" priority="8201" stopIfTrue="1" operator="equal">
      <formula>"P"</formula>
    </cfRule>
  </conditionalFormatting>
  <conditionalFormatting sqref="D230">
    <cfRule type="cellIs" dxfId="6871" priority="8200" stopIfTrue="1" operator="equal">
      <formula>"P"</formula>
    </cfRule>
  </conditionalFormatting>
  <conditionalFormatting sqref="D229">
    <cfRule type="cellIs" dxfId="6870" priority="8199" stopIfTrue="1" operator="equal">
      <formula>"P"</formula>
    </cfRule>
  </conditionalFormatting>
  <conditionalFormatting sqref="D231">
    <cfRule type="cellIs" dxfId="6869" priority="8198" stopIfTrue="1" operator="equal">
      <formula>"P"</formula>
    </cfRule>
  </conditionalFormatting>
  <conditionalFormatting sqref="D230">
    <cfRule type="cellIs" dxfId="6868" priority="8197" stopIfTrue="1" operator="equal">
      <formula>"P"</formula>
    </cfRule>
  </conditionalFormatting>
  <conditionalFormatting sqref="D229">
    <cfRule type="cellIs" dxfId="6867" priority="8196" stopIfTrue="1" operator="equal">
      <formula>"P"</formula>
    </cfRule>
  </conditionalFormatting>
  <conditionalFormatting sqref="D230">
    <cfRule type="cellIs" dxfId="6866" priority="8195" stopIfTrue="1" operator="equal">
      <formula>"P"</formula>
    </cfRule>
  </conditionalFormatting>
  <conditionalFormatting sqref="D229">
    <cfRule type="cellIs" dxfId="6865" priority="8194" stopIfTrue="1" operator="equal">
      <formula>"P"</formula>
    </cfRule>
  </conditionalFormatting>
  <conditionalFormatting sqref="D231">
    <cfRule type="cellIs" dxfId="6864" priority="8193" stopIfTrue="1" operator="equal">
      <formula>"P"</formula>
    </cfRule>
  </conditionalFormatting>
  <conditionalFormatting sqref="D230">
    <cfRule type="cellIs" dxfId="6863" priority="8192" stopIfTrue="1" operator="equal">
      <formula>"P"</formula>
    </cfRule>
  </conditionalFormatting>
  <conditionalFormatting sqref="D229">
    <cfRule type="cellIs" dxfId="6862" priority="8191" stopIfTrue="1" operator="equal">
      <formula>"P"</formula>
    </cfRule>
  </conditionalFormatting>
  <conditionalFormatting sqref="D230">
    <cfRule type="cellIs" dxfId="6861" priority="8190" stopIfTrue="1" operator="equal">
      <formula>"P"</formula>
    </cfRule>
  </conditionalFormatting>
  <conditionalFormatting sqref="D229">
    <cfRule type="cellIs" dxfId="6860" priority="8189" stopIfTrue="1" operator="equal">
      <formula>"P"</formula>
    </cfRule>
  </conditionalFormatting>
  <conditionalFormatting sqref="D230">
    <cfRule type="cellIs" dxfId="6859" priority="8188" stopIfTrue="1" operator="equal">
      <formula>"P"</formula>
    </cfRule>
  </conditionalFormatting>
  <conditionalFormatting sqref="D229">
    <cfRule type="cellIs" dxfId="6858" priority="8187" stopIfTrue="1" operator="equal">
      <formula>"P"</formula>
    </cfRule>
  </conditionalFormatting>
  <conditionalFormatting sqref="D229">
    <cfRule type="cellIs" dxfId="6857" priority="8186" stopIfTrue="1" operator="equal">
      <formula>"P"</formula>
    </cfRule>
  </conditionalFormatting>
  <conditionalFormatting sqref="D232">
    <cfRule type="cellIs" dxfId="6856" priority="8181" stopIfTrue="1" operator="equal">
      <formula>"P"</formula>
    </cfRule>
  </conditionalFormatting>
  <conditionalFormatting sqref="D231">
    <cfRule type="cellIs" dxfId="6855" priority="8180" stopIfTrue="1" operator="equal">
      <formula>"P"</formula>
    </cfRule>
  </conditionalFormatting>
  <conditionalFormatting sqref="D230">
    <cfRule type="cellIs" dxfId="6854" priority="8179" stopIfTrue="1" operator="equal">
      <formula>"P"</formula>
    </cfRule>
  </conditionalFormatting>
  <conditionalFormatting sqref="D229">
    <cfRule type="cellIs" dxfId="6853" priority="8158" stopIfTrue="1" operator="equal">
      <formula>"P"</formula>
    </cfRule>
  </conditionalFormatting>
  <conditionalFormatting sqref="D231">
    <cfRule type="cellIs" dxfId="6852" priority="8178" stopIfTrue="1" operator="equal">
      <formula>"P"</formula>
    </cfRule>
  </conditionalFormatting>
  <conditionalFormatting sqref="D230">
    <cfRule type="cellIs" dxfId="6851" priority="8177" stopIfTrue="1" operator="equal">
      <formula>"P"</formula>
    </cfRule>
  </conditionalFormatting>
  <conditionalFormatting sqref="D229">
    <cfRule type="cellIs" dxfId="6850" priority="8176" stopIfTrue="1" operator="equal">
      <formula>"P"</formula>
    </cfRule>
  </conditionalFormatting>
  <conditionalFormatting sqref="D231">
    <cfRule type="cellIs" dxfId="6849" priority="8175" stopIfTrue="1" operator="equal">
      <formula>"P"</formula>
    </cfRule>
  </conditionalFormatting>
  <conditionalFormatting sqref="D230">
    <cfRule type="cellIs" dxfId="6848" priority="8174" stopIfTrue="1" operator="equal">
      <formula>"P"</formula>
    </cfRule>
  </conditionalFormatting>
  <conditionalFormatting sqref="D229">
    <cfRule type="cellIs" dxfId="6847" priority="8173" stopIfTrue="1" operator="equal">
      <formula>"P"</formula>
    </cfRule>
  </conditionalFormatting>
  <conditionalFormatting sqref="D230">
    <cfRule type="cellIs" dxfId="6846" priority="8172" stopIfTrue="1" operator="equal">
      <formula>"P"</formula>
    </cfRule>
  </conditionalFormatting>
  <conditionalFormatting sqref="D229">
    <cfRule type="cellIs" dxfId="6845" priority="8171" stopIfTrue="1" operator="equal">
      <formula>"P"</formula>
    </cfRule>
  </conditionalFormatting>
  <conditionalFormatting sqref="D231">
    <cfRule type="cellIs" dxfId="6844" priority="8170" stopIfTrue="1" operator="equal">
      <formula>"P"</formula>
    </cfRule>
  </conditionalFormatting>
  <conditionalFormatting sqref="D230">
    <cfRule type="cellIs" dxfId="6843" priority="8169" stopIfTrue="1" operator="equal">
      <formula>"P"</formula>
    </cfRule>
  </conditionalFormatting>
  <conditionalFormatting sqref="D229">
    <cfRule type="cellIs" dxfId="6842" priority="8168" stopIfTrue="1" operator="equal">
      <formula>"P"</formula>
    </cfRule>
  </conditionalFormatting>
  <conditionalFormatting sqref="D230">
    <cfRule type="cellIs" dxfId="6841" priority="8167" stopIfTrue="1" operator="equal">
      <formula>"P"</formula>
    </cfRule>
  </conditionalFormatting>
  <conditionalFormatting sqref="D229">
    <cfRule type="cellIs" dxfId="6840" priority="8166" stopIfTrue="1" operator="equal">
      <formula>"P"</formula>
    </cfRule>
  </conditionalFormatting>
  <conditionalFormatting sqref="D230">
    <cfRule type="cellIs" dxfId="6839" priority="8165" stopIfTrue="1" operator="equal">
      <formula>"P"</formula>
    </cfRule>
  </conditionalFormatting>
  <conditionalFormatting sqref="D229">
    <cfRule type="cellIs" dxfId="6838" priority="8164" stopIfTrue="1" operator="equal">
      <formula>"P"</formula>
    </cfRule>
  </conditionalFormatting>
  <conditionalFormatting sqref="D229">
    <cfRule type="cellIs" dxfId="6837" priority="8163" stopIfTrue="1" operator="equal">
      <formula>"P"</formula>
    </cfRule>
  </conditionalFormatting>
  <conditionalFormatting sqref="D230">
    <cfRule type="cellIs" dxfId="6836" priority="8162" stopIfTrue="1" operator="equal">
      <formula>"P"</formula>
    </cfRule>
  </conditionalFormatting>
  <conditionalFormatting sqref="D229">
    <cfRule type="cellIs" dxfId="6835" priority="8161" stopIfTrue="1" operator="equal">
      <formula>"P"</formula>
    </cfRule>
  </conditionalFormatting>
  <conditionalFormatting sqref="D229">
    <cfRule type="cellIs" dxfId="6834" priority="8160" stopIfTrue="1" operator="equal">
      <formula>"P"</formula>
    </cfRule>
  </conditionalFormatting>
  <conditionalFormatting sqref="D229">
    <cfRule type="cellIs" dxfId="6833" priority="8159" stopIfTrue="1" operator="equal">
      <formula>"P"</formula>
    </cfRule>
  </conditionalFormatting>
  <conditionalFormatting sqref="D234">
    <cfRule type="cellIs" dxfId="6832" priority="8157" stopIfTrue="1" operator="equal">
      <formula>"P"</formula>
    </cfRule>
  </conditionalFormatting>
  <conditionalFormatting sqref="D233">
    <cfRule type="cellIs" dxfId="6831" priority="8156" stopIfTrue="1" operator="equal">
      <formula>"P"</formula>
    </cfRule>
  </conditionalFormatting>
  <conditionalFormatting sqref="D232">
    <cfRule type="cellIs" dxfId="6830" priority="8155" stopIfTrue="1" operator="equal">
      <formula>"P"</formula>
    </cfRule>
  </conditionalFormatting>
  <conditionalFormatting sqref="D230">
    <cfRule type="cellIs" dxfId="6829" priority="8154" stopIfTrue="1" operator="equal">
      <formula>"P"</formula>
    </cfRule>
  </conditionalFormatting>
  <conditionalFormatting sqref="D229">
    <cfRule type="cellIs" dxfId="6828" priority="8114" stopIfTrue="1" operator="equal">
      <formula>"P"</formula>
    </cfRule>
  </conditionalFormatting>
  <conditionalFormatting sqref="D230">
    <cfRule type="cellIs" dxfId="6827" priority="8120" stopIfTrue="1" operator="equal">
      <formula>"P"</formula>
    </cfRule>
  </conditionalFormatting>
  <conditionalFormatting sqref="D231">
    <cfRule type="cellIs" dxfId="6826" priority="8121" stopIfTrue="1" operator="equal">
      <formula>"P"</formula>
    </cfRule>
  </conditionalFormatting>
  <conditionalFormatting sqref="D229">
    <cfRule type="cellIs" dxfId="6825" priority="8119" stopIfTrue="1" operator="equal">
      <formula>"P"</formula>
    </cfRule>
  </conditionalFormatting>
  <conditionalFormatting sqref="D229">
    <cfRule type="cellIs" dxfId="6824" priority="8117" stopIfTrue="1" operator="equal">
      <formula>"P"</formula>
    </cfRule>
  </conditionalFormatting>
  <conditionalFormatting sqref="D230">
    <cfRule type="cellIs" dxfId="6823" priority="8116" stopIfTrue="1" operator="equal">
      <formula>"P"</formula>
    </cfRule>
  </conditionalFormatting>
  <conditionalFormatting sqref="D229">
    <cfRule type="cellIs" dxfId="6822" priority="8115" stopIfTrue="1" operator="equal">
      <formula>"P"</formula>
    </cfRule>
  </conditionalFormatting>
  <conditionalFormatting sqref="D233">
    <cfRule type="cellIs" dxfId="6821" priority="8153" stopIfTrue="1" operator="equal">
      <formula>"P"</formula>
    </cfRule>
  </conditionalFormatting>
  <conditionalFormatting sqref="D232">
    <cfRule type="cellIs" dxfId="6820" priority="8152" stopIfTrue="1" operator="equal">
      <formula>"P"</formula>
    </cfRule>
  </conditionalFormatting>
  <conditionalFormatting sqref="D231">
    <cfRule type="cellIs" dxfId="6819" priority="8151" stopIfTrue="1" operator="equal">
      <formula>"P"</formula>
    </cfRule>
  </conditionalFormatting>
  <conditionalFormatting sqref="D229">
    <cfRule type="cellIs" dxfId="6818" priority="8150" stopIfTrue="1" operator="equal">
      <formula>"P"</formula>
    </cfRule>
  </conditionalFormatting>
  <conditionalFormatting sqref="D233">
    <cfRule type="cellIs" dxfId="6817" priority="8149" stopIfTrue="1" operator="equal">
      <formula>"P"</formula>
    </cfRule>
  </conditionalFormatting>
  <conditionalFormatting sqref="D232">
    <cfRule type="cellIs" dxfId="6816" priority="8148" stopIfTrue="1" operator="equal">
      <formula>"P"</formula>
    </cfRule>
  </conditionalFormatting>
  <conditionalFormatting sqref="D231">
    <cfRule type="cellIs" dxfId="6815" priority="8147" stopIfTrue="1" operator="equal">
      <formula>"P"</formula>
    </cfRule>
  </conditionalFormatting>
  <conditionalFormatting sqref="D232">
    <cfRule type="cellIs" dxfId="6814" priority="8146" stopIfTrue="1" operator="equal">
      <formula>"P"</formula>
    </cfRule>
  </conditionalFormatting>
  <conditionalFormatting sqref="D231">
    <cfRule type="cellIs" dxfId="6813" priority="8145" stopIfTrue="1" operator="equal">
      <formula>"P"</formula>
    </cfRule>
  </conditionalFormatting>
  <conditionalFormatting sqref="D233">
    <cfRule type="cellIs" dxfId="6812" priority="8144" stopIfTrue="1" operator="equal">
      <formula>"P"</formula>
    </cfRule>
  </conditionalFormatting>
  <conditionalFormatting sqref="D232">
    <cfRule type="cellIs" dxfId="6811" priority="8143" stopIfTrue="1" operator="equal">
      <formula>"P"</formula>
    </cfRule>
  </conditionalFormatting>
  <conditionalFormatting sqref="D231">
    <cfRule type="cellIs" dxfId="6810" priority="8142" stopIfTrue="1" operator="equal">
      <formula>"P"</formula>
    </cfRule>
  </conditionalFormatting>
  <conditionalFormatting sqref="D229">
    <cfRule type="cellIs" dxfId="6809" priority="8141" stopIfTrue="1" operator="equal">
      <formula>"P"</formula>
    </cfRule>
  </conditionalFormatting>
  <conditionalFormatting sqref="D232">
    <cfRule type="cellIs" dxfId="6808" priority="8140" stopIfTrue="1" operator="equal">
      <formula>"P"</formula>
    </cfRule>
  </conditionalFormatting>
  <conditionalFormatting sqref="D231">
    <cfRule type="cellIs" dxfId="6807" priority="8139" stopIfTrue="1" operator="equal">
      <formula>"P"</formula>
    </cfRule>
  </conditionalFormatting>
  <conditionalFormatting sqref="D230">
    <cfRule type="cellIs" dxfId="6806" priority="8138" stopIfTrue="1" operator="equal">
      <formula>"P"</formula>
    </cfRule>
  </conditionalFormatting>
  <conditionalFormatting sqref="D232">
    <cfRule type="cellIs" dxfId="6805" priority="8137" stopIfTrue="1" operator="equal">
      <formula>"P"</formula>
    </cfRule>
  </conditionalFormatting>
  <conditionalFormatting sqref="D231">
    <cfRule type="cellIs" dxfId="6804" priority="8136" stopIfTrue="1" operator="equal">
      <formula>"P"</formula>
    </cfRule>
  </conditionalFormatting>
  <conditionalFormatting sqref="D230">
    <cfRule type="cellIs" dxfId="6803" priority="8135" stopIfTrue="1" operator="equal">
      <formula>"P"</formula>
    </cfRule>
  </conditionalFormatting>
  <conditionalFormatting sqref="D231">
    <cfRule type="cellIs" dxfId="6802" priority="8134" stopIfTrue="1" operator="equal">
      <formula>"P"</formula>
    </cfRule>
  </conditionalFormatting>
  <conditionalFormatting sqref="D230">
    <cfRule type="cellIs" dxfId="6801" priority="8133" stopIfTrue="1" operator="equal">
      <formula>"P"</formula>
    </cfRule>
  </conditionalFormatting>
  <conditionalFormatting sqref="D232">
    <cfRule type="cellIs" dxfId="6800" priority="8132" stopIfTrue="1" operator="equal">
      <formula>"P"</formula>
    </cfRule>
  </conditionalFormatting>
  <conditionalFormatting sqref="D231">
    <cfRule type="cellIs" dxfId="6799" priority="8131" stopIfTrue="1" operator="equal">
      <formula>"P"</formula>
    </cfRule>
  </conditionalFormatting>
  <conditionalFormatting sqref="D230">
    <cfRule type="cellIs" dxfId="6798" priority="8130" stopIfTrue="1" operator="equal">
      <formula>"P"</formula>
    </cfRule>
  </conditionalFormatting>
  <conditionalFormatting sqref="D231">
    <cfRule type="cellIs" dxfId="6797" priority="8129" stopIfTrue="1" operator="equal">
      <formula>"P"</formula>
    </cfRule>
  </conditionalFormatting>
  <conditionalFormatting sqref="D230">
    <cfRule type="cellIs" dxfId="6796" priority="8128" stopIfTrue="1" operator="equal">
      <formula>"P"</formula>
    </cfRule>
  </conditionalFormatting>
  <conditionalFormatting sqref="D231">
    <cfRule type="cellIs" dxfId="6795" priority="8126" stopIfTrue="1" operator="equal">
      <formula>"P"</formula>
    </cfRule>
  </conditionalFormatting>
  <conditionalFormatting sqref="D230">
    <cfRule type="cellIs" dxfId="6794" priority="8125" stopIfTrue="1" operator="equal">
      <formula>"P"</formula>
    </cfRule>
  </conditionalFormatting>
  <conditionalFormatting sqref="D229">
    <cfRule type="cellIs" dxfId="6793" priority="8124" stopIfTrue="1" operator="equal">
      <formula>"P"</formula>
    </cfRule>
  </conditionalFormatting>
  <conditionalFormatting sqref="D229">
    <cfRule type="cellIs" dxfId="6792" priority="8122" stopIfTrue="1" operator="equal">
      <formula>"P"</formula>
    </cfRule>
  </conditionalFormatting>
  <conditionalFormatting sqref="D232">
    <cfRule type="cellIs" dxfId="6791" priority="8112" stopIfTrue="1" operator="equal">
      <formula>"P"</formula>
    </cfRule>
  </conditionalFormatting>
  <conditionalFormatting sqref="D229">
    <cfRule type="cellIs" dxfId="6790" priority="8080" stopIfTrue="1" operator="equal">
      <formula>"P"</formula>
    </cfRule>
  </conditionalFormatting>
  <conditionalFormatting sqref="D229">
    <cfRule type="cellIs" dxfId="6789" priority="8081" stopIfTrue="1" operator="equal">
      <formula>"P"</formula>
    </cfRule>
  </conditionalFormatting>
  <conditionalFormatting sqref="D230">
    <cfRule type="cellIs" dxfId="6788" priority="8082" stopIfTrue="1" operator="equal">
      <formula>"P"</formula>
    </cfRule>
  </conditionalFormatting>
  <conditionalFormatting sqref="D229">
    <cfRule type="cellIs" dxfId="6787" priority="8079" stopIfTrue="1" operator="equal">
      <formula>"P"</formula>
    </cfRule>
  </conditionalFormatting>
  <conditionalFormatting sqref="D231">
    <cfRule type="cellIs" dxfId="6786" priority="8108" stopIfTrue="1" operator="equal">
      <formula>"P"</formula>
    </cfRule>
  </conditionalFormatting>
  <conditionalFormatting sqref="D230">
    <cfRule type="cellIs" dxfId="6785" priority="8107" stopIfTrue="1" operator="equal">
      <formula>"P"</formula>
    </cfRule>
  </conditionalFormatting>
  <conditionalFormatting sqref="D232">
    <cfRule type="cellIs" dxfId="6784" priority="8106" stopIfTrue="1" operator="equal">
      <formula>"P"</formula>
    </cfRule>
  </conditionalFormatting>
  <conditionalFormatting sqref="D231">
    <cfRule type="cellIs" dxfId="6783" priority="8105" stopIfTrue="1" operator="equal">
      <formula>"P"</formula>
    </cfRule>
  </conditionalFormatting>
  <conditionalFormatting sqref="D230">
    <cfRule type="cellIs" dxfId="6782" priority="8104" stopIfTrue="1" operator="equal">
      <formula>"P"</formula>
    </cfRule>
  </conditionalFormatting>
  <conditionalFormatting sqref="D231">
    <cfRule type="cellIs" dxfId="6781" priority="8103" stopIfTrue="1" operator="equal">
      <formula>"P"</formula>
    </cfRule>
  </conditionalFormatting>
  <conditionalFormatting sqref="D230">
    <cfRule type="cellIs" dxfId="6780" priority="8102" stopIfTrue="1" operator="equal">
      <formula>"P"</formula>
    </cfRule>
  </conditionalFormatting>
  <conditionalFormatting sqref="D232">
    <cfRule type="cellIs" dxfId="6779" priority="8101" stopIfTrue="1" operator="equal">
      <formula>"P"</formula>
    </cfRule>
  </conditionalFormatting>
  <conditionalFormatting sqref="D231">
    <cfRule type="cellIs" dxfId="6778" priority="8098" stopIfTrue="1" operator="equal">
      <formula>"P"</formula>
    </cfRule>
  </conditionalFormatting>
  <conditionalFormatting sqref="D230">
    <cfRule type="cellIs" dxfId="6777" priority="8094" stopIfTrue="1" operator="equal">
      <formula>"P"</formula>
    </cfRule>
  </conditionalFormatting>
  <conditionalFormatting sqref="D229">
    <cfRule type="cellIs" dxfId="6776" priority="8093" stopIfTrue="1" operator="equal">
      <formula>"P"</formula>
    </cfRule>
  </conditionalFormatting>
  <conditionalFormatting sqref="D230">
    <cfRule type="cellIs" dxfId="6775" priority="8092" stopIfTrue="1" operator="equal">
      <formula>"P"</formula>
    </cfRule>
  </conditionalFormatting>
  <conditionalFormatting sqref="D229">
    <cfRule type="cellIs" dxfId="6774" priority="8091" stopIfTrue="1" operator="equal">
      <formula>"P"</formula>
    </cfRule>
  </conditionalFormatting>
  <conditionalFormatting sqref="D231">
    <cfRule type="cellIs" dxfId="6773" priority="8090" stopIfTrue="1" operator="equal">
      <formula>"P"</formula>
    </cfRule>
  </conditionalFormatting>
  <conditionalFormatting sqref="D230">
    <cfRule type="cellIs" dxfId="6772" priority="8089" stopIfTrue="1" operator="equal">
      <formula>"P"</formula>
    </cfRule>
  </conditionalFormatting>
  <conditionalFormatting sqref="D229">
    <cfRule type="cellIs" dxfId="6771" priority="8088" stopIfTrue="1" operator="equal">
      <formula>"P"</formula>
    </cfRule>
  </conditionalFormatting>
  <conditionalFormatting sqref="D230">
    <cfRule type="cellIs" dxfId="6770" priority="8087" stopIfTrue="1" operator="equal">
      <formula>"P"</formula>
    </cfRule>
  </conditionalFormatting>
  <conditionalFormatting sqref="D229">
    <cfRule type="cellIs" dxfId="6769" priority="8086" stopIfTrue="1" operator="equal">
      <formula>"P"</formula>
    </cfRule>
  </conditionalFormatting>
  <conditionalFormatting sqref="D230">
    <cfRule type="cellIs" dxfId="6768" priority="8085" stopIfTrue="1" operator="equal">
      <formula>"P"</formula>
    </cfRule>
  </conditionalFormatting>
  <conditionalFormatting sqref="D229">
    <cfRule type="cellIs" dxfId="6767" priority="8084" stopIfTrue="1" operator="equal">
      <formula>"P"</formula>
    </cfRule>
  </conditionalFormatting>
  <conditionalFormatting sqref="D229">
    <cfRule type="cellIs" dxfId="6766" priority="8083" stopIfTrue="1" operator="equal">
      <formula>"P"</formula>
    </cfRule>
  </conditionalFormatting>
  <conditionalFormatting sqref="D233">
    <cfRule type="cellIs" dxfId="6765" priority="8078" stopIfTrue="1" operator="equal">
      <formula>"P"</formula>
    </cfRule>
  </conditionalFormatting>
  <conditionalFormatting sqref="J623">
    <cfRule type="cellIs" dxfId="6764" priority="8077" stopIfTrue="1" operator="equal">
      <formula>"P"</formula>
    </cfRule>
  </conditionalFormatting>
  <conditionalFormatting sqref="J632">
    <cfRule type="cellIs" dxfId="6763" priority="8076" stopIfTrue="1" operator="equal">
      <formula>"P"</formula>
    </cfRule>
  </conditionalFormatting>
  <conditionalFormatting sqref="J624">
    <cfRule type="cellIs" dxfId="6762" priority="8075" stopIfTrue="1" operator="equal">
      <formula>"P"</formula>
    </cfRule>
  </conditionalFormatting>
  <conditionalFormatting sqref="J627">
    <cfRule type="cellIs" dxfId="6761" priority="8074" stopIfTrue="1" operator="equal">
      <formula>"P"</formula>
    </cfRule>
  </conditionalFormatting>
  <conditionalFormatting sqref="J622">
    <cfRule type="cellIs" dxfId="6760" priority="8073" stopIfTrue="1" operator="equal">
      <formula>"P"</formula>
    </cfRule>
  </conditionalFormatting>
  <conditionalFormatting sqref="J623">
    <cfRule type="cellIs" dxfId="6759" priority="8072" stopIfTrue="1" operator="equal">
      <formula>"P"</formula>
    </cfRule>
  </conditionalFormatting>
  <conditionalFormatting sqref="J626">
    <cfRule type="cellIs" dxfId="6758" priority="8071" stopIfTrue="1" operator="equal">
      <formula>"P"</formula>
    </cfRule>
  </conditionalFormatting>
  <conditionalFormatting sqref="J624">
    <cfRule type="cellIs" dxfId="6757" priority="8070" stopIfTrue="1" operator="equal">
      <formula>"P"</formula>
    </cfRule>
  </conditionalFormatting>
  <conditionalFormatting sqref="J625">
    <cfRule type="cellIs" dxfId="6756" priority="8069" stopIfTrue="1" operator="equal">
      <formula>"P"</formula>
    </cfRule>
  </conditionalFormatting>
  <conditionalFormatting sqref="J628:J631">
    <cfRule type="cellIs" dxfId="6755" priority="8068" stopIfTrue="1" operator="equal">
      <formula>"P"</formula>
    </cfRule>
  </conditionalFormatting>
  <conditionalFormatting sqref="J623">
    <cfRule type="cellIs" dxfId="6754" priority="8067" stopIfTrue="1" operator="equal">
      <formula>"P"</formula>
    </cfRule>
  </conditionalFormatting>
  <conditionalFormatting sqref="J627">
    <cfRule type="cellIs" dxfId="6753" priority="8065" stopIfTrue="1" operator="equal">
      <formula>"P"</formula>
    </cfRule>
  </conditionalFormatting>
  <conditionalFormatting sqref="J622">
    <cfRule type="cellIs" dxfId="6752" priority="8064" stopIfTrue="1" operator="equal">
      <formula>"P"</formula>
    </cfRule>
  </conditionalFormatting>
  <conditionalFormatting sqref="J623">
    <cfRule type="cellIs" dxfId="6751" priority="8063" stopIfTrue="1" operator="equal">
      <formula>"P"</formula>
    </cfRule>
  </conditionalFormatting>
  <conditionalFormatting sqref="J626">
    <cfRule type="cellIs" dxfId="6750" priority="8062" stopIfTrue="1" operator="equal">
      <formula>"P"</formula>
    </cfRule>
  </conditionalFormatting>
  <conditionalFormatting sqref="J621">
    <cfRule type="cellIs" dxfId="6749" priority="8061" stopIfTrue="1" operator="equal">
      <formula>"P"</formula>
    </cfRule>
  </conditionalFormatting>
  <conditionalFormatting sqref="J622">
    <cfRule type="cellIs" dxfId="6748" priority="8060" stopIfTrue="1" operator="equal">
      <formula>"P"</formula>
    </cfRule>
  </conditionalFormatting>
  <conditionalFormatting sqref="J625">
    <cfRule type="cellIs" dxfId="6747" priority="8059" stopIfTrue="1" operator="equal">
      <formula>"P"</formula>
    </cfRule>
  </conditionalFormatting>
  <conditionalFormatting sqref="J623">
    <cfRule type="cellIs" dxfId="6746" priority="8058" stopIfTrue="1" operator="equal">
      <formula>"P"</formula>
    </cfRule>
  </conditionalFormatting>
  <conditionalFormatting sqref="J624">
    <cfRule type="cellIs" dxfId="6745" priority="8057" stopIfTrue="1" operator="equal">
      <formula>"P"</formula>
    </cfRule>
  </conditionalFormatting>
  <conditionalFormatting sqref="J622">
    <cfRule type="cellIs" dxfId="6744" priority="8056" stopIfTrue="1" operator="equal">
      <formula>"P"</formula>
    </cfRule>
  </conditionalFormatting>
  <conditionalFormatting sqref="J623">
    <cfRule type="cellIs" dxfId="6743" priority="8055" stopIfTrue="1" operator="equal">
      <formula>"P"</formula>
    </cfRule>
  </conditionalFormatting>
  <conditionalFormatting sqref="J626">
    <cfRule type="cellIs" dxfId="6742" priority="8054" stopIfTrue="1" operator="equal">
      <formula>"P"</formula>
    </cfRule>
  </conditionalFormatting>
  <conditionalFormatting sqref="J632">
    <cfRule type="cellIs" dxfId="6741" priority="8053" stopIfTrue="1" operator="equal">
      <formula>"P"</formula>
    </cfRule>
  </conditionalFormatting>
  <conditionalFormatting sqref="J627">
    <cfRule type="cellIs" dxfId="6740" priority="8052" stopIfTrue="1" operator="equal">
      <formula>"P"</formula>
    </cfRule>
  </conditionalFormatting>
  <conditionalFormatting sqref="J628:J631">
    <cfRule type="cellIs" dxfId="6739" priority="8051" stopIfTrue="1" operator="equal">
      <formula>"P"</formula>
    </cfRule>
  </conditionalFormatting>
  <conditionalFormatting sqref="J622">
    <cfRule type="cellIs" dxfId="6738" priority="8050" stopIfTrue="1" operator="equal">
      <formula>"P"</formula>
    </cfRule>
  </conditionalFormatting>
  <conditionalFormatting sqref="J628:J631">
    <cfRule type="cellIs" dxfId="6737" priority="8049" stopIfTrue="1" operator="equal">
      <formula>"P"</formula>
    </cfRule>
  </conditionalFormatting>
  <conditionalFormatting sqref="J621">
    <cfRule type="cellIs" dxfId="6736" priority="8046" stopIfTrue="1" operator="equal">
      <formula>"P"</formula>
    </cfRule>
  </conditionalFormatting>
  <conditionalFormatting sqref="J622">
    <cfRule type="cellIs" dxfId="6735" priority="8045" stopIfTrue="1" operator="equal">
      <formula>"P"</formula>
    </cfRule>
  </conditionalFormatting>
  <conditionalFormatting sqref="J623">
    <cfRule type="cellIs" dxfId="6734" priority="8043" stopIfTrue="1" operator="equal">
      <formula>"P"</formula>
    </cfRule>
  </conditionalFormatting>
  <conditionalFormatting sqref="J627">
    <cfRule type="cellIs" dxfId="6733" priority="8041" stopIfTrue="1" operator="equal">
      <formula>"P"</formula>
    </cfRule>
  </conditionalFormatting>
  <conditionalFormatting sqref="J623">
    <cfRule type="cellIs" dxfId="6732" priority="8039" stopIfTrue="1" operator="equal">
      <formula>"P"</formula>
    </cfRule>
  </conditionalFormatting>
  <conditionalFormatting sqref="J626">
    <cfRule type="cellIs" dxfId="6731" priority="8038" stopIfTrue="1" operator="equal">
      <formula>"P"</formula>
    </cfRule>
  </conditionalFormatting>
  <conditionalFormatting sqref="J622">
    <cfRule type="cellIs" dxfId="6730" priority="8036" stopIfTrue="1" operator="equal">
      <formula>"P"</formula>
    </cfRule>
  </conditionalFormatting>
  <conditionalFormatting sqref="J625">
    <cfRule type="cellIs" dxfId="6729" priority="8035" stopIfTrue="1" operator="equal">
      <formula>"P"</formula>
    </cfRule>
  </conditionalFormatting>
  <conditionalFormatting sqref="J622">
    <cfRule type="cellIs" dxfId="6728" priority="8032" stopIfTrue="1" operator="equal">
      <formula>"P"</formula>
    </cfRule>
  </conditionalFormatting>
  <conditionalFormatting sqref="J621">
    <cfRule type="cellIs" dxfId="6727" priority="8030" stopIfTrue="1" operator="equal">
      <formula>"P"</formula>
    </cfRule>
  </conditionalFormatting>
  <conditionalFormatting sqref="J622">
    <cfRule type="cellIs" dxfId="6726" priority="8029" stopIfTrue="1" operator="equal">
      <formula>"P"</formula>
    </cfRule>
  </conditionalFormatting>
  <conditionalFormatting sqref="J625">
    <cfRule type="cellIs" dxfId="6725" priority="8028" stopIfTrue="1" operator="equal">
      <formula>"P"</formula>
    </cfRule>
  </conditionalFormatting>
  <conditionalFormatting sqref="J628:J631">
    <cfRule type="cellIs" dxfId="6724" priority="8027" stopIfTrue="1" operator="equal">
      <formula>"P"</formula>
    </cfRule>
  </conditionalFormatting>
  <conditionalFormatting sqref="J626">
    <cfRule type="cellIs" dxfId="6723" priority="8026" stopIfTrue="1" operator="equal">
      <formula>"P"</formula>
    </cfRule>
  </conditionalFormatting>
  <conditionalFormatting sqref="J627">
    <cfRule type="cellIs" dxfId="6722" priority="8025" stopIfTrue="1" operator="equal">
      <formula>"P"</formula>
    </cfRule>
  </conditionalFormatting>
  <conditionalFormatting sqref="D231">
    <cfRule type="cellIs" dxfId="6721" priority="8024" stopIfTrue="1" operator="equal">
      <formula>"P"</formula>
    </cfRule>
  </conditionalFormatting>
  <conditionalFormatting sqref="D230">
    <cfRule type="cellIs" dxfId="6720" priority="8023" stopIfTrue="1" operator="equal">
      <formula>"P"</formula>
    </cfRule>
  </conditionalFormatting>
  <conditionalFormatting sqref="D229">
    <cfRule type="cellIs" dxfId="6719" priority="8022" stopIfTrue="1" operator="equal">
      <formula>"P"</formula>
    </cfRule>
  </conditionalFormatting>
  <conditionalFormatting sqref="D227">
    <cfRule type="cellIs" dxfId="6718" priority="8021" stopIfTrue="1" operator="equal">
      <formula>"P"</formula>
    </cfRule>
  </conditionalFormatting>
  <conditionalFormatting sqref="D227">
    <cfRule type="cellIs" dxfId="6717" priority="7985" stopIfTrue="1" operator="equal">
      <formula>"P"</formula>
    </cfRule>
  </conditionalFormatting>
  <conditionalFormatting sqref="D243">
    <cfRule type="cellIs" dxfId="6716" priority="7981" stopIfTrue="1" operator="equal">
      <formula>"P"</formula>
    </cfRule>
  </conditionalFormatting>
  <conditionalFormatting sqref="D227">
    <cfRule type="cellIs" dxfId="6715" priority="7987" stopIfTrue="1" operator="equal">
      <formula>"P"</formula>
    </cfRule>
  </conditionalFormatting>
  <conditionalFormatting sqref="D228">
    <cfRule type="cellIs" dxfId="6714" priority="7988" stopIfTrue="1" operator="equal">
      <formula>"P"</formula>
    </cfRule>
  </conditionalFormatting>
  <conditionalFormatting sqref="D243">
    <cfRule type="cellIs" dxfId="6713" priority="7986" stopIfTrue="1" operator="equal">
      <formula>"P"</formula>
    </cfRule>
  </conditionalFormatting>
  <conditionalFormatting sqref="D243">
    <cfRule type="cellIs" dxfId="6712" priority="7984" stopIfTrue="1" operator="equal">
      <formula>"P"</formula>
    </cfRule>
  </conditionalFormatting>
  <conditionalFormatting sqref="D227">
    <cfRule type="cellIs" dxfId="6711" priority="7983" stopIfTrue="1" operator="equal">
      <formula>"P"</formula>
    </cfRule>
  </conditionalFormatting>
  <conditionalFormatting sqref="D243">
    <cfRule type="cellIs" dxfId="6710" priority="7982" stopIfTrue="1" operator="equal">
      <formula>"P"</formula>
    </cfRule>
  </conditionalFormatting>
  <conditionalFormatting sqref="D230">
    <cfRule type="cellIs" dxfId="6709" priority="8020" stopIfTrue="1" operator="equal">
      <formula>"P"</formula>
    </cfRule>
  </conditionalFormatting>
  <conditionalFormatting sqref="D229">
    <cfRule type="cellIs" dxfId="6708" priority="8019" stopIfTrue="1" operator="equal">
      <formula>"P"</formula>
    </cfRule>
  </conditionalFormatting>
  <conditionalFormatting sqref="D228">
    <cfRule type="cellIs" dxfId="6707" priority="8018" stopIfTrue="1" operator="equal">
      <formula>"P"</formula>
    </cfRule>
  </conditionalFormatting>
  <conditionalFormatting sqref="D243">
    <cfRule type="cellIs" dxfId="6706" priority="8017" stopIfTrue="1" operator="equal">
      <formula>"P"</formula>
    </cfRule>
  </conditionalFormatting>
  <conditionalFormatting sqref="D230">
    <cfRule type="cellIs" dxfId="6705" priority="8016" stopIfTrue="1" operator="equal">
      <formula>"P"</formula>
    </cfRule>
  </conditionalFormatting>
  <conditionalFormatting sqref="D229">
    <cfRule type="cellIs" dxfId="6704" priority="8015" stopIfTrue="1" operator="equal">
      <formula>"P"</formula>
    </cfRule>
  </conditionalFormatting>
  <conditionalFormatting sqref="D228">
    <cfRule type="cellIs" dxfId="6703" priority="8014" stopIfTrue="1" operator="equal">
      <formula>"P"</formula>
    </cfRule>
  </conditionalFormatting>
  <conditionalFormatting sqref="D229">
    <cfRule type="cellIs" dxfId="6702" priority="8013" stopIfTrue="1" operator="equal">
      <formula>"P"</formula>
    </cfRule>
  </conditionalFormatting>
  <conditionalFormatting sqref="D228">
    <cfRule type="cellIs" dxfId="6701" priority="8012" stopIfTrue="1" operator="equal">
      <formula>"P"</formula>
    </cfRule>
  </conditionalFormatting>
  <conditionalFormatting sqref="D230">
    <cfRule type="cellIs" dxfId="6700" priority="8011" stopIfTrue="1" operator="equal">
      <formula>"P"</formula>
    </cfRule>
  </conditionalFormatting>
  <conditionalFormatting sqref="D229">
    <cfRule type="cellIs" dxfId="6699" priority="8010" stopIfTrue="1" operator="equal">
      <formula>"P"</formula>
    </cfRule>
  </conditionalFormatting>
  <conditionalFormatting sqref="D228">
    <cfRule type="cellIs" dxfId="6698" priority="8009" stopIfTrue="1" operator="equal">
      <formula>"P"</formula>
    </cfRule>
  </conditionalFormatting>
  <conditionalFormatting sqref="D243">
    <cfRule type="cellIs" dxfId="6697" priority="8008" stopIfTrue="1" operator="equal">
      <formula>"P"</formula>
    </cfRule>
  </conditionalFormatting>
  <conditionalFormatting sqref="D229">
    <cfRule type="cellIs" dxfId="6696" priority="8007" stopIfTrue="1" operator="equal">
      <formula>"P"</formula>
    </cfRule>
  </conditionalFormatting>
  <conditionalFormatting sqref="D228">
    <cfRule type="cellIs" dxfId="6695" priority="8006" stopIfTrue="1" operator="equal">
      <formula>"P"</formula>
    </cfRule>
  </conditionalFormatting>
  <conditionalFormatting sqref="D227">
    <cfRule type="cellIs" dxfId="6694" priority="8005" stopIfTrue="1" operator="equal">
      <formula>"P"</formula>
    </cfRule>
  </conditionalFormatting>
  <conditionalFormatting sqref="D229">
    <cfRule type="cellIs" dxfId="6693" priority="8004" stopIfTrue="1" operator="equal">
      <formula>"P"</formula>
    </cfRule>
  </conditionalFormatting>
  <conditionalFormatting sqref="D228">
    <cfRule type="cellIs" dxfId="6692" priority="8003" stopIfTrue="1" operator="equal">
      <formula>"P"</formula>
    </cfRule>
  </conditionalFormatting>
  <conditionalFormatting sqref="D227">
    <cfRule type="cellIs" dxfId="6691" priority="8002" stopIfTrue="1" operator="equal">
      <formula>"P"</formula>
    </cfRule>
  </conditionalFormatting>
  <conditionalFormatting sqref="D228">
    <cfRule type="cellIs" dxfId="6690" priority="8001" stopIfTrue="1" operator="equal">
      <formula>"P"</formula>
    </cfRule>
  </conditionalFormatting>
  <conditionalFormatting sqref="D227">
    <cfRule type="cellIs" dxfId="6689" priority="8000" stopIfTrue="1" operator="equal">
      <formula>"P"</formula>
    </cfRule>
  </conditionalFormatting>
  <conditionalFormatting sqref="D229">
    <cfRule type="cellIs" dxfId="6688" priority="7999" stopIfTrue="1" operator="equal">
      <formula>"P"</formula>
    </cfRule>
  </conditionalFormatting>
  <conditionalFormatting sqref="D228">
    <cfRule type="cellIs" dxfId="6687" priority="7998" stopIfTrue="1" operator="equal">
      <formula>"P"</formula>
    </cfRule>
  </conditionalFormatting>
  <conditionalFormatting sqref="D227">
    <cfRule type="cellIs" dxfId="6686" priority="7997" stopIfTrue="1" operator="equal">
      <formula>"P"</formula>
    </cfRule>
  </conditionalFormatting>
  <conditionalFormatting sqref="D228">
    <cfRule type="cellIs" dxfId="6685" priority="7996" stopIfTrue="1" operator="equal">
      <formula>"P"</formula>
    </cfRule>
  </conditionalFormatting>
  <conditionalFormatting sqref="D227">
    <cfRule type="cellIs" dxfId="6684" priority="7995" stopIfTrue="1" operator="equal">
      <formula>"P"</formula>
    </cfRule>
  </conditionalFormatting>
  <conditionalFormatting sqref="D243">
    <cfRule type="cellIs" dxfId="6683" priority="7994" stopIfTrue="1" operator="equal">
      <formula>"P"</formula>
    </cfRule>
  </conditionalFormatting>
  <conditionalFormatting sqref="D228">
    <cfRule type="cellIs" dxfId="6682" priority="7993" stopIfTrue="1" operator="equal">
      <formula>"P"</formula>
    </cfRule>
  </conditionalFormatting>
  <conditionalFormatting sqref="D227">
    <cfRule type="cellIs" dxfId="6681" priority="7992" stopIfTrue="1" operator="equal">
      <formula>"P"</formula>
    </cfRule>
  </conditionalFormatting>
  <conditionalFormatting sqref="D243">
    <cfRule type="cellIs" dxfId="6680" priority="7991" stopIfTrue="1" operator="equal">
      <formula>"P"</formula>
    </cfRule>
  </conditionalFormatting>
  <conditionalFormatting sqref="D227">
    <cfRule type="cellIs" dxfId="6679" priority="7990" stopIfTrue="1" operator="equal">
      <formula>"P"</formula>
    </cfRule>
  </conditionalFormatting>
  <conditionalFormatting sqref="D243">
    <cfRule type="cellIs" dxfId="6678" priority="7989" stopIfTrue="1" operator="equal">
      <formula>"P"</formula>
    </cfRule>
  </conditionalFormatting>
  <conditionalFormatting sqref="D230">
    <cfRule type="cellIs" dxfId="6677" priority="7980" stopIfTrue="1" operator="equal">
      <formula>"P"</formula>
    </cfRule>
  </conditionalFormatting>
  <conditionalFormatting sqref="D229">
    <cfRule type="cellIs" dxfId="6676" priority="7979" stopIfTrue="1" operator="equal">
      <formula>"P"</formula>
    </cfRule>
  </conditionalFormatting>
  <conditionalFormatting sqref="D228">
    <cfRule type="cellIs" dxfId="6675" priority="7978" stopIfTrue="1" operator="equal">
      <formula>"P"</formula>
    </cfRule>
  </conditionalFormatting>
  <conditionalFormatting sqref="D243">
    <cfRule type="cellIs" dxfId="6674" priority="7977" stopIfTrue="1" operator="equal">
      <formula>"P"</formula>
    </cfRule>
  </conditionalFormatting>
  <conditionalFormatting sqref="D243">
    <cfRule type="cellIs" dxfId="6673" priority="7947" stopIfTrue="1" operator="equal">
      <formula>"P"</formula>
    </cfRule>
  </conditionalFormatting>
  <conditionalFormatting sqref="D243">
    <cfRule type="cellIs" dxfId="6672" priority="7948" stopIfTrue="1" operator="equal">
      <formula>"P"</formula>
    </cfRule>
  </conditionalFormatting>
  <conditionalFormatting sqref="D227">
    <cfRule type="cellIs" dxfId="6671" priority="7949" stopIfTrue="1" operator="equal">
      <formula>"P"</formula>
    </cfRule>
  </conditionalFormatting>
  <conditionalFormatting sqref="D243">
    <cfRule type="cellIs" dxfId="6670" priority="7946" stopIfTrue="1" operator="equal">
      <formula>"P"</formula>
    </cfRule>
  </conditionalFormatting>
  <conditionalFormatting sqref="D229">
    <cfRule type="cellIs" dxfId="6669" priority="7976" stopIfTrue="1" operator="equal">
      <formula>"P"</formula>
    </cfRule>
  </conditionalFormatting>
  <conditionalFormatting sqref="D228">
    <cfRule type="cellIs" dxfId="6668" priority="7975" stopIfTrue="1" operator="equal">
      <formula>"P"</formula>
    </cfRule>
  </conditionalFormatting>
  <conditionalFormatting sqref="D227">
    <cfRule type="cellIs" dxfId="6667" priority="7974" stopIfTrue="1" operator="equal">
      <formula>"P"</formula>
    </cfRule>
  </conditionalFormatting>
  <conditionalFormatting sqref="D229">
    <cfRule type="cellIs" dxfId="6666" priority="7973" stopIfTrue="1" operator="equal">
      <formula>"P"</formula>
    </cfRule>
  </conditionalFormatting>
  <conditionalFormatting sqref="D228">
    <cfRule type="cellIs" dxfId="6665" priority="7972" stopIfTrue="1" operator="equal">
      <formula>"P"</formula>
    </cfRule>
  </conditionalFormatting>
  <conditionalFormatting sqref="D227">
    <cfRule type="cellIs" dxfId="6664" priority="7971" stopIfTrue="1" operator="equal">
      <formula>"P"</formula>
    </cfRule>
  </conditionalFormatting>
  <conditionalFormatting sqref="D228">
    <cfRule type="cellIs" dxfId="6663" priority="7970" stopIfTrue="1" operator="equal">
      <formula>"P"</formula>
    </cfRule>
  </conditionalFormatting>
  <conditionalFormatting sqref="D227">
    <cfRule type="cellIs" dxfId="6662" priority="7969" stopIfTrue="1" operator="equal">
      <formula>"P"</formula>
    </cfRule>
  </conditionalFormatting>
  <conditionalFormatting sqref="D229">
    <cfRule type="cellIs" dxfId="6661" priority="7968" stopIfTrue="1" operator="equal">
      <formula>"P"</formula>
    </cfRule>
  </conditionalFormatting>
  <conditionalFormatting sqref="D228">
    <cfRule type="cellIs" dxfId="6660" priority="7967" stopIfTrue="1" operator="equal">
      <formula>"P"</formula>
    </cfRule>
  </conditionalFormatting>
  <conditionalFormatting sqref="D227">
    <cfRule type="cellIs" dxfId="6659" priority="7966" stopIfTrue="1" operator="equal">
      <formula>"P"</formula>
    </cfRule>
  </conditionalFormatting>
  <conditionalFormatting sqref="D228">
    <cfRule type="cellIs" dxfId="6658" priority="7965" stopIfTrue="1" operator="equal">
      <formula>"P"</formula>
    </cfRule>
  </conditionalFormatting>
  <conditionalFormatting sqref="D227">
    <cfRule type="cellIs" dxfId="6657" priority="7964" stopIfTrue="1" operator="equal">
      <formula>"P"</formula>
    </cfRule>
  </conditionalFormatting>
  <conditionalFormatting sqref="D243">
    <cfRule type="cellIs" dxfId="6656" priority="7963" stopIfTrue="1" operator="equal">
      <formula>"P"</formula>
    </cfRule>
  </conditionalFormatting>
  <conditionalFormatting sqref="D228">
    <cfRule type="cellIs" dxfId="6655" priority="7962" stopIfTrue="1" operator="equal">
      <formula>"P"</formula>
    </cfRule>
  </conditionalFormatting>
  <conditionalFormatting sqref="D227">
    <cfRule type="cellIs" dxfId="6654" priority="7961" stopIfTrue="1" operator="equal">
      <formula>"P"</formula>
    </cfRule>
  </conditionalFormatting>
  <conditionalFormatting sqref="D243">
    <cfRule type="cellIs" dxfId="6653" priority="7960" stopIfTrue="1" operator="equal">
      <formula>"P"</formula>
    </cfRule>
  </conditionalFormatting>
  <conditionalFormatting sqref="D227">
    <cfRule type="cellIs" dxfId="6652" priority="7959" stopIfTrue="1" operator="equal">
      <formula>"P"</formula>
    </cfRule>
  </conditionalFormatting>
  <conditionalFormatting sqref="D243">
    <cfRule type="cellIs" dxfId="6651" priority="7958" stopIfTrue="1" operator="equal">
      <formula>"P"</formula>
    </cfRule>
  </conditionalFormatting>
  <conditionalFormatting sqref="D228">
    <cfRule type="cellIs" dxfId="6650" priority="7957" stopIfTrue="1" operator="equal">
      <formula>"P"</formula>
    </cfRule>
  </conditionalFormatting>
  <conditionalFormatting sqref="D227">
    <cfRule type="cellIs" dxfId="6649" priority="7956" stopIfTrue="1" operator="equal">
      <formula>"P"</formula>
    </cfRule>
  </conditionalFormatting>
  <conditionalFormatting sqref="D243">
    <cfRule type="cellIs" dxfId="6648" priority="7955" stopIfTrue="1" operator="equal">
      <formula>"P"</formula>
    </cfRule>
  </conditionalFormatting>
  <conditionalFormatting sqref="D227">
    <cfRule type="cellIs" dxfId="6647" priority="7954" stopIfTrue="1" operator="equal">
      <formula>"P"</formula>
    </cfRule>
  </conditionalFormatting>
  <conditionalFormatting sqref="D243">
    <cfRule type="cellIs" dxfId="6646" priority="7953" stopIfTrue="1" operator="equal">
      <formula>"P"</formula>
    </cfRule>
  </conditionalFormatting>
  <conditionalFormatting sqref="D227">
    <cfRule type="cellIs" dxfId="6645" priority="7952" stopIfTrue="1" operator="equal">
      <formula>"P"</formula>
    </cfRule>
  </conditionalFormatting>
  <conditionalFormatting sqref="D243">
    <cfRule type="cellIs" dxfId="6644" priority="7951" stopIfTrue="1" operator="equal">
      <formula>"P"</formula>
    </cfRule>
  </conditionalFormatting>
  <conditionalFormatting sqref="D243">
    <cfRule type="cellIs" dxfId="6643" priority="7950" stopIfTrue="1" operator="equal">
      <formula>"P"</formula>
    </cfRule>
  </conditionalFormatting>
  <conditionalFormatting sqref="D232">
    <cfRule type="cellIs" dxfId="6642" priority="7945" stopIfTrue="1" operator="equal">
      <formula>"P"</formula>
    </cfRule>
  </conditionalFormatting>
  <conditionalFormatting sqref="D231">
    <cfRule type="cellIs" dxfId="6641" priority="7944" stopIfTrue="1" operator="equal">
      <formula>"P"</formula>
    </cfRule>
  </conditionalFormatting>
  <conditionalFormatting sqref="D230">
    <cfRule type="cellIs" dxfId="6640" priority="7943" stopIfTrue="1" operator="equal">
      <formula>"P"</formula>
    </cfRule>
  </conditionalFormatting>
  <conditionalFormatting sqref="D228">
    <cfRule type="cellIs" dxfId="6639" priority="7942" stopIfTrue="1" operator="equal">
      <formula>"P"</formula>
    </cfRule>
  </conditionalFormatting>
  <conditionalFormatting sqref="D228">
    <cfRule type="cellIs" dxfId="6638" priority="7904" stopIfTrue="1" operator="equal">
      <formula>"P"</formula>
    </cfRule>
  </conditionalFormatting>
  <conditionalFormatting sqref="D227">
    <cfRule type="cellIs" dxfId="6637" priority="7898" stopIfTrue="1" operator="equal">
      <formula>"P"</formula>
    </cfRule>
  </conditionalFormatting>
  <conditionalFormatting sqref="D228">
    <cfRule type="cellIs" dxfId="6636" priority="7906" stopIfTrue="1" operator="equal">
      <formula>"P"</formula>
    </cfRule>
  </conditionalFormatting>
  <conditionalFormatting sqref="D229">
    <cfRule type="cellIs" dxfId="6635" priority="7907" stopIfTrue="1" operator="equal">
      <formula>"P"</formula>
    </cfRule>
  </conditionalFormatting>
  <conditionalFormatting sqref="D227">
    <cfRule type="cellIs" dxfId="6634" priority="7905" stopIfTrue="1" operator="equal">
      <formula>"P"</formula>
    </cfRule>
  </conditionalFormatting>
  <conditionalFormatting sqref="D227">
    <cfRule type="cellIs" dxfId="6633" priority="7903" stopIfTrue="1" operator="equal">
      <formula>"P"</formula>
    </cfRule>
  </conditionalFormatting>
  <conditionalFormatting sqref="D243">
    <cfRule type="cellIs" dxfId="6632" priority="7902" stopIfTrue="1" operator="equal">
      <formula>"P"</formula>
    </cfRule>
  </conditionalFormatting>
  <conditionalFormatting sqref="D228">
    <cfRule type="cellIs" dxfId="6631" priority="7901" stopIfTrue="1" operator="equal">
      <formula>"P"</formula>
    </cfRule>
  </conditionalFormatting>
  <conditionalFormatting sqref="D243">
    <cfRule type="cellIs" dxfId="6630" priority="7899" stopIfTrue="1" operator="equal">
      <formula>"P"</formula>
    </cfRule>
  </conditionalFormatting>
  <conditionalFormatting sqref="D227">
    <cfRule type="cellIs" dxfId="6629" priority="7900" stopIfTrue="1" operator="equal">
      <formula>"P"</formula>
    </cfRule>
  </conditionalFormatting>
  <conditionalFormatting sqref="D231">
    <cfRule type="cellIs" dxfId="6628" priority="7941" stopIfTrue="1" operator="equal">
      <formula>"P"</formula>
    </cfRule>
  </conditionalFormatting>
  <conditionalFormatting sqref="D230">
    <cfRule type="cellIs" dxfId="6627" priority="7940" stopIfTrue="1" operator="equal">
      <formula>"P"</formula>
    </cfRule>
  </conditionalFormatting>
  <conditionalFormatting sqref="D229">
    <cfRule type="cellIs" dxfId="6626" priority="7939" stopIfTrue="1" operator="equal">
      <formula>"P"</formula>
    </cfRule>
  </conditionalFormatting>
  <conditionalFormatting sqref="D227">
    <cfRule type="cellIs" dxfId="6625" priority="7938" stopIfTrue="1" operator="equal">
      <formula>"P"</formula>
    </cfRule>
  </conditionalFormatting>
  <conditionalFormatting sqref="D231">
    <cfRule type="cellIs" dxfId="6624" priority="7937" stopIfTrue="1" operator="equal">
      <formula>"P"</formula>
    </cfRule>
  </conditionalFormatting>
  <conditionalFormatting sqref="D230">
    <cfRule type="cellIs" dxfId="6623" priority="7936" stopIfTrue="1" operator="equal">
      <formula>"P"</formula>
    </cfRule>
  </conditionalFormatting>
  <conditionalFormatting sqref="D229">
    <cfRule type="cellIs" dxfId="6622" priority="7935" stopIfTrue="1" operator="equal">
      <formula>"P"</formula>
    </cfRule>
  </conditionalFormatting>
  <conditionalFormatting sqref="D230">
    <cfRule type="cellIs" dxfId="6621" priority="7934" stopIfTrue="1" operator="equal">
      <formula>"P"</formula>
    </cfRule>
  </conditionalFormatting>
  <conditionalFormatting sqref="D229">
    <cfRule type="cellIs" dxfId="6620" priority="7933" stopIfTrue="1" operator="equal">
      <formula>"P"</formula>
    </cfRule>
  </conditionalFormatting>
  <conditionalFormatting sqref="D231">
    <cfRule type="cellIs" dxfId="6619" priority="7932" stopIfTrue="1" operator="equal">
      <formula>"P"</formula>
    </cfRule>
  </conditionalFormatting>
  <conditionalFormatting sqref="D230">
    <cfRule type="cellIs" dxfId="6618" priority="7931" stopIfTrue="1" operator="equal">
      <formula>"P"</formula>
    </cfRule>
  </conditionalFormatting>
  <conditionalFormatting sqref="D229">
    <cfRule type="cellIs" dxfId="6617" priority="7930" stopIfTrue="1" operator="equal">
      <formula>"P"</formula>
    </cfRule>
  </conditionalFormatting>
  <conditionalFormatting sqref="D227">
    <cfRule type="cellIs" dxfId="6616" priority="7929" stopIfTrue="1" operator="equal">
      <formula>"P"</formula>
    </cfRule>
  </conditionalFormatting>
  <conditionalFormatting sqref="D230">
    <cfRule type="cellIs" dxfId="6615" priority="7928" stopIfTrue="1" operator="equal">
      <formula>"P"</formula>
    </cfRule>
  </conditionalFormatting>
  <conditionalFormatting sqref="D229">
    <cfRule type="cellIs" dxfId="6614" priority="7927" stopIfTrue="1" operator="equal">
      <formula>"P"</formula>
    </cfRule>
  </conditionalFormatting>
  <conditionalFormatting sqref="D228">
    <cfRule type="cellIs" dxfId="6613" priority="7926" stopIfTrue="1" operator="equal">
      <formula>"P"</formula>
    </cfRule>
  </conditionalFormatting>
  <conditionalFormatting sqref="D243">
    <cfRule type="cellIs" dxfId="6612" priority="7925" stopIfTrue="1" operator="equal">
      <formula>"P"</formula>
    </cfRule>
  </conditionalFormatting>
  <conditionalFormatting sqref="D230">
    <cfRule type="cellIs" dxfId="6611" priority="7924" stopIfTrue="1" operator="equal">
      <formula>"P"</formula>
    </cfRule>
  </conditionalFormatting>
  <conditionalFormatting sqref="D229">
    <cfRule type="cellIs" dxfId="6610" priority="7923" stopIfTrue="1" operator="equal">
      <formula>"P"</formula>
    </cfRule>
  </conditionalFormatting>
  <conditionalFormatting sqref="D228">
    <cfRule type="cellIs" dxfId="6609" priority="7922" stopIfTrue="1" operator="equal">
      <formula>"P"</formula>
    </cfRule>
  </conditionalFormatting>
  <conditionalFormatting sqref="D229">
    <cfRule type="cellIs" dxfId="6608" priority="7921" stopIfTrue="1" operator="equal">
      <formula>"P"</formula>
    </cfRule>
  </conditionalFormatting>
  <conditionalFormatting sqref="D228">
    <cfRule type="cellIs" dxfId="6607" priority="7920" stopIfTrue="1" operator="equal">
      <formula>"P"</formula>
    </cfRule>
  </conditionalFormatting>
  <conditionalFormatting sqref="D230">
    <cfRule type="cellIs" dxfId="6606" priority="7919" stopIfTrue="1" operator="equal">
      <formula>"P"</formula>
    </cfRule>
  </conditionalFormatting>
  <conditionalFormatting sqref="D229">
    <cfRule type="cellIs" dxfId="6605" priority="7918" stopIfTrue="1" operator="equal">
      <formula>"P"</formula>
    </cfRule>
  </conditionalFormatting>
  <conditionalFormatting sqref="D228">
    <cfRule type="cellIs" dxfId="6604" priority="7917" stopIfTrue="1" operator="equal">
      <formula>"P"</formula>
    </cfRule>
  </conditionalFormatting>
  <conditionalFormatting sqref="D243">
    <cfRule type="cellIs" dxfId="6603" priority="7916" stopIfTrue="1" operator="equal">
      <formula>"P"</formula>
    </cfRule>
  </conditionalFormatting>
  <conditionalFormatting sqref="D229">
    <cfRule type="cellIs" dxfId="6602" priority="7915" stopIfTrue="1" operator="equal">
      <formula>"P"</formula>
    </cfRule>
  </conditionalFormatting>
  <conditionalFormatting sqref="D228">
    <cfRule type="cellIs" dxfId="6601" priority="7914" stopIfTrue="1" operator="equal">
      <formula>"P"</formula>
    </cfRule>
  </conditionalFormatting>
  <conditionalFormatting sqref="D227">
    <cfRule type="cellIs" dxfId="6600" priority="7913" stopIfTrue="1" operator="equal">
      <formula>"P"</formula>
    </cfRule>
  </conditionalFormatting>
  <conditionalFormatting sqref="D229">
    <cfRule type="cellIs" dxfId="6599" priority="7912" stopIfTrue="1" operator="equal">
      <formula>"P"</formula>
    </cfRule>
  </conditionalFormatting>
  <conditionalFormatting sqref="D228">
    <cfRule type="cellIs" dxfId="6598" priority="7911" stopIfTrue="1" operator="equal">
      <formula>"P"</formula>
    </cfRule>
  </conditionalFormatting>
  <conditionalFormatting sqref="D227">
    <cfRule type="cellIs" dxfId="6597" priority="7910" stopIfTrue="1" operator="equal">
      <formula>"P"</formula>
    </cfRule>
  </conditionalFormatting>
  <conditionalFormatting sqref="D228">
    <cfRule type="cellIs" dxfId="6596" priority="7909" stopIfTrue="1" operator="equal">
      <formula>"P"</formula>
    </cfRule>
  </conditionalFormatting>
  <conditionalFormatting sqref="D227">
    <cfRule type="cellIs" dxfId="6595" priority="7908" stopIfTrue="1" operator="equal">
      <formula>"P"</formula>
    </cfRule>
  </conditionalFormatting>
  <conditionalFormatting sqref="D243">
    <cfRule type="cellIs" dxfId="6594" priority="7897" stopIfTrue="1" operator="equal">
      <formula>"P"</formula>
    </cfRule>
  </conditionalFormatting>
  <conditionalFormatting sqref="D231">
    <cfRule type="cellIs" dxfId="6593" priority="7896" stopIfTrue="1" operator="equal">
      <formula>"P"</formula>
    </cfRule>
  </conditionalFormatting>
  <conditionalFormatting sqref="D230">
    <cfRule type="cellIs" dxfId="6592" priority="7895" stopIfTrue="1" operator="equal">
      <formula>"P"</formula>
    </cfRule>
  </conditionalFormatting>
  <conditionalFormatting sqref="D229">
    <cfRule type="cellIs" dxfId="6591" priority="7894" stopIfTrue="1" operator="equal">
      <formula>"P"</formula>
    </cfRule>
  </conditionalFormatting>
  <conditionalFormatting sqref="D227">
    <cfRule type="cellIs" dxfId="6590" priority="7893" stopIfTrue="1" operator="equal">
      <formula>"P"</formula>
    </cfRule>
  </conditionalFormatting>
  <conditionalFormatting sqref="D227">
    <cfRule type="cellIs" dxfId="6589" priority="7857" stopIfTrue="1" operator="equal">
      <formula>"P"</formula>
    </cfRule>
  </conditionalFormatting>
  <conditionalFormatting sqref="D227">
    <cfRule type="cellIs" dxfId="6588" priority="7859" stopIfTrue="1" operator="equal">
      <formula>"P"</formula>
    </cfRule>
  </conditionalFormatting>
  <conditionalFormatting sqref="D228">
    <cfRule type="cellIs" dxfId="6587" priority="7860" stopIfTrue="1" operator="equal">
      <formula>"P"</formula>
    </cfRule>
  </conditionalFormatting>
  <conditionalFormatting sqref="D243">
    <cfRule type="cellIs" dxfId="6586" priority="7858" stopIfTrue="1" operator="equal">
      <formula>"P"</formula>
    </cfRule>
  </conditionalFormatting>
  <conditionalFormatting sqref="D243">
    <cfRule type="cellIs" dxfId="6585" priority="7856" stopIfTrue="1" operator="equal">
      <formula>"P"</formula>
    </cfRule>
  </conditionalFormatting>
  <conditionalFormatting sqref="D227">
    <cfRule type="cellIs" dxfId="6584" priority="7855" stopIfTrue="1" operator="equal">
      <formula>"P"</formula>
    </cfRule>
  </conditionalFormatting>
  <conditionalFormatting sqref="D243">
    <cfRule type="cellIs" dxfId="6583" priority="7854" stopIfTrue="1" operator="equal">
      <formula>"P"</formula>
    </cfRule>
  </conditionalFormatting>
  <conditionalFormatting sqref="D230">
    <cfRule type="cellIs" dxfId="6582" priority="7892" stopIfTrue="1" operator="equal">
      <formula>"P"</formula>
    </cfRule>
  </conditionalFormatting>
  <conditionalFormatting sqref="D229">
    <cfRule type="cellIs" dxfId="6581" priority="7891" stopIfTrue="1" operator="equal">
      <formula>"P"</formula>
    </cfRule>
  </conditionalFormatting>
  <conditionalFormatting sqref="D228">
    <cfRule type="cellIs" dxfId="6580" priority="7890" stopIfTrue="1" operator="equal">
      <formula>"P"</formula>
    </cfRule>
  </conditionalFormatting>
  <conditionalFormatting sqref="D243">
    <cfRule type="cellIs" dxfId="6579" priority="7889" stopIfTrue="1" operator="equal">
      <formula>"P"</formula>
    </cfRule>
  </conditionalFormatting>
  <conditionalFormatting sqref="D230">
    <cfRule type="cellIs" dxfId="6578" priority="7888" stopIfTrue="1" operator="equal">
      <formula>"P"</formula>
    </cfRule>
  </conditionalFormatting>
  <conditionalFormatting sqref="D229">
    <cfRule type="cellIs" dxfId="6577" priority="7887" stopIfTrue="1" operator="equal">
      <formula>"P"</formula>
    </cfRule>
  </conditionalFormatting>
  <conditionalFormatting sqref="D228">
    <cfRule type="cellIs" dxfId="6576" priority="7886" stopIfTrue="1" operator="equal">
      <formula>"P"</formula>
    </cfRule>
  </conditionalFormatting>
  <conditionalFormatting sqref="D229">
    <cfRule type="cellIs" dxfId="6575" priority="7885" stopIfTrue="1" operator="equal">
      <formula>"P"</formula>
    </cfRule>
  </conditionalFormatting>
  <conditionalFormatting sqref="D228">
    <cfRule type="cellIs" dxfId="6574" priority="7884" stopIfTrue="1" operator="equal">
      <formula>"P"</formula>
    </cfRule>
  </conditionalFormatting>
  <conditionalFormatting sqref="D230">
    <cfRule type="cellIs" dxfId="6573" priority="7883" stopIfTrue="1" operator="equal">
      <formula>"P"</formula>
    </cfRule>
  </conditionalFormatting>
  <conditionalFormatting sqref="D229">
    <cfRule type="cellIs" dxfId="6572" priority="7882" stopIfTrue="1" operator="equal">
      <formula>"P"</formula>
    </cfRule>
  </conditionalFormatting>
  <conditionalFormatting sqref="D228">
    <cfRule type="cellIs" dxfId="6571" priority="7881" stopIfTrue="1" operator="equal">
      <formula>"P"</formula>
    </cfRule>
  </conditionalFormatting>
  <conditionalFormatting sqref="D243">
    <cfRule type="cellIs" dxfId="6570" priority="7880" stopIfTrue="1" operator="equal">
      <formula>"P"</formula>
    </cfRule>
  </conditionalFormatting>
  <conditionalFormatting sqref="D229">
    <cfRule type="cellIs" dxfId="6569" priority="7879" stopIfTrue="1" operator="equal">
      <formula>"P"</formula>
    </cfRule>
  </conditionalFormatting>
  <conditionalFormatting sqref="D228">
    <cfRule type="cellIs" dxfId="6568" priority="7878" stopIfTrue="1" operator="equal">
      <formula>"P"</formula>
    </cfRule>
  </conditionalFormatting>
  <conditionalFormatting sqref="D227">
    <cfRule type="cellIs" dxfId="6567" priority="7877" stopIfTrue="1" operator="equal">
      <formula>"P"</formula>
    </cfRule>
  </conditionalFormatting>
  <conditionalFormatting sqref="D229">
    <cfRule type="cellIs" dxfId="6566" priority="7876" stopIfTrue="1" operator="equal">
      <formula>"P"</formula>
    </cfRule>
  </conditionalFormatting>
  <conditionalFormatting sqref="D228">
    <cfRule type="cellIs" dxfId="6565" priority="7875" stopIfTrue="1" operator="equal">
      <formula>"P"</formula>
    </cfRule>
  </conditionalFormatting>
  <conditionalFormatting sqref="D227">
    <cfRule type="cellIs" dxfId="6564" priority="7874" stopIfTrue="1" operator="equal">
      <formula>"P"</formula>
    </cfRule>
  </conditionalFormatting>
  <conditionalFormatting sqref="D228">
    <cfRule type="cellIs" dxfId="6563" priority="7873" stopIfTrue="1" operator="equal">
      <formula>"P"</formula>
    </cfRule>
  </conditionalFormatting>
  <conditionalFormatting sqref="D227">
    <cfRule type="cellIs" dxfId="6562" priority="7872" stopIfTrue="1" operator="equal">
      <formula>"P"</formula>
    </cfRule>
  </conditionalFormatting>
  <conditionalFormatting sqref="D229">
    <cfRule type="cellIs" dxfId="6561" priority="7871" stopIfTrue="1" operator="equal">
      <formula>"P"</formula>
    </cfRule>
  </conditionalFormatting>
  <conditionalFormatting sqref="D228">
    <cfRule type="cellIs" dxfId="6560" priority="7870" stopIfTrue="1" operator="equal">
      <formula>"P"</formula>
    </cfRule>
  </conditionalFormatting>
  <conditionalFormatting sqref="D227">
    <cfRule type="cellIs" dxfId="6559" priority="7869" stopIfTrue="1" operator="equal">
      <formula>"P"</formula>
    </cfRule>
  </conditionalFormatting>
  <conditionalFormatting sqref="D228">
    <cfRule type="cellIs" dxfId="6558" priority="7868" stopIfTrue="1" operator="equal">
      <formula>"P"</formula>
    </cfRule>
  </conditionalFormatting>
  <conditionalFormatting sqref="D227">
    <cfRule type="cellIs" dxfId="6557" priority="7867" stopIfTrue="1" operator="equal">
      <formula>"P"</formula>
    </cfRule>
  </conditionalFormatting>
  <conditionalFormatting sqref="D243">
    <cfRule type="cellIs" dxfId="6556" priority="7866" stopIfTrue="1" operator="equal">
      <formula>"P"</formula>
    </cfRule>
  </conditionalFormatting>
  <conditionalFormatting sqref="D228">
    <cfRule type="cellIs" dxfId="6555" priority="7865" stopIfTrue="1" operator="equal">
      <formula>"P"</formula>
    </cfRule>
  </conditionalFormatting>
  <conditionalFormatting sqref="D227">
    <cfRule type="cellIs" dxfId="6554" priority="7864" stopIfTrue="1" operator="equal">
      <formula>"P"</formula>
    </cfRule>
  </conditionalFormatting>
  <conditionalFormatting sqref="D243">
    <cfRule type="cellIs" dxfId="6553" priority="7863" stopIfTrue="1" operator="equal">
      <formula>"P"</formula>
    </cfRule>
  </conditionalFormatting>
  <conditionalFormatting sqref="D227">
    <cfRule type="cellIs" dxfId="6552" priority="7862" stopIfTrue="1" operator="equal">
      <formula>"P"</formula>
    </cfRule>
  </conditionalFormatting>
  <conditionalFormatting sqref="D243">
    <cfRule type="cellIs" dxfId="6551" priority="7861" stopIfTrue="1" operator="equal">
      <formula>"P"</formula>
    </cfRule>
  </conditionalFormatting>
  <conditionalFormatting sqref="D461">
    <cfRule type="cellIs" dxfId="6550" priority="5655" stopIfTrue="1" operator="equal">
      <formula>"P"</formula>
    </cfRule>
  </conditionalFormatting>
  <conditionalFormatting sqref="D463">
    <cfRule type="cellIs" dxfId="6549" priority="5654" stopIfTrue="1" operator="equal">
      <formula>"P"</formula>
    </cfRule>
  </conditionalFormatting>
  <conditionalFormatting sqref="D462">
    <cfRule type="cellIs" dxfId="6548" priority="5653" stopIfTrue="1" operator="equal">
      <formula>"P"</formula>
    </cfRule>
  </conditionalFormatting>
  <conditionalFormatting sqref="D461">
    <cfRule type="cellIs" dxfId="6547" priority="5652" stopIfTrue="1" operator="equal">
      <formula>"P"</formula>
    </cfRule>
  </conditionalFormatting>
  <conditionalFormatting sqref="D464">
    <cfRule type="cellIs" dxfId="6546" priority="5614" stopIfTrue="1" operator="equal">
      <formula>"P"</formula>
    </cfRule>
  </conditionalFormatting>
  <conditionalFormatting sqref="D464">
    <cfRule type="cellIs" dxfId="6545" priority="5608" stopIfTrue="1" operator="equal">
      <formula>"P"</formula>
    </cfRule>
  </conditionalFormatting>
  <conditionalFormatting sqref="D466">
    <cfRule type="cellIs" dxfId="6544" priority="5616" stopIfTrue="1" operator="equal">
      <formula>"P"</formula>
    </cfRule>
  </conditionalFormatting>
  <conditionalFormatting sqref="D463">
    <cfRule type="cellIs" dxfId="6543" priority="5617" stopIfTrue="1" operator="equal">
      <formula>"P"</formula>
    </cfRule>
  </conditionalFormatting>
  <conditionalFormatting sqref="D465">
    <cfRule type="cellIs" dxfId="6542" priority="5615" stopIfTrue="1" operator="equal">
      <formula>"P"</formula>
    </cfRule>
  </conditionalFormatting>
  <conditionalFormatting sqref="D462">
    <cfRule type="cellIs" dxfId="6541" priority="5613" stopIfTrue="1" operator="equal">
      <formula>"P"</formula>
    </cfRule>
  </conditionalFormatting>
  <conditionalFormatting sqref="D466">
    <cfRule type="cellIs" dxfId="6540" priority="5612" stopIfTrue="1" operator="equal">
      <formula>"P"</formula>
    </cfRule>
  </conditionalFormatting>
  <conditionalFormatting sqref="D465">
    <cfRule type="cellIs" dxfId="6539" priority="5611" stopIfTrue="1" operator="equal">
      <formula>"P"</formula>
    </cfRule>
  </conditionalFormatting>
  <conditionalFormatting sqref="D465">
    <cfRule type="cellIs" dxfId="6538" priority="5609" stopIfTrue="1" operator="equal">
      <formula>"P"</formula>
    </cfRule>
  </conditionalFormatting>
  <conditionalFormatting sqref="D464">
    <cfRule type="cellIs" dxfId="6537" priority="5610" stopIfTrue="1" operator="equal">
      <formula>"P"</formula>
    </cfRule>
  </conditionalFormatting>
  <conditionalFormatting sqref="D462">
    <cfRule type="cellIs" dxfId="6536" priority="5651" stopIfTrue="1" operator="equal">
      <formula>"P"</formula>
    </cfRule>
  </conditionalFormatting>
  <conditionalFormatting sqref="D461">
    <cfRule type="cellIs" dxfId="6535" priority="5650" stopIfTrue="1" operator="equal">
      <formula>"P"</formula>
    </cfRule>
  </conditionalFormatting>
  <conditionalFormatting sqref="D459">
    <cfRule type="cellIs" dxfId="6534" priority="5649" stopIfTrue="1" operator="equal">
      <formula>"P"</formula>
    </cfRule>
  </conditionalFormatting>
  <conditionalFormatting sqref="D459">
    <cfRule type="cellIs" dxfId="6533" priority="5648" stopIfTrue="1" operator="equal">
      <formula>"P"</formula>
    </cfRule>
  </conditionalFormatting>
  <conditionalFormatting sqref="D459">
    <cfRule type="cellIs" dxfId="6532" priority="5647" stopIfTrue="1" operator="equal">
      <formula>"P"</formula>
    </cfRule>
  </conditionalFormatting>
  <conditionalFormatting sqref="D469">
    <cfRule type="cellIs" dxfId="6531" priority="5646" stopIfTrue="1" operator="equal">
      <formula>"P"</formula>
    </cfRule>
  </conditionalFormatting>
  <conditionalFormatting sqref="D468">
    <cfRule type="cellIs" dxfId="6530" priority="5645" stopIfTrue="1" operator="equal">
      <formula>"P"</formula>
    </cfRule>
  </conditionalFormatting>
  <conditionalFormatting sqref="D467">
    <cfRule type="cellIs" dxfId="6529" priority="5644" stopIfTrue="1" operator="equal">
      <formula>"P"</formula>
    </cfRule>
  </conditionalFormatting>
  <conditionalFormatting sqref="D465">
    <cfRule type="cellIs" dxfId="6528" priority="5643" stopIfTrue="1" operator="equal">
      <formula>"P"</formula>
    </cfRule>
  </conditionalFormatting>
  <conditionalFormatting sqref="D468">
    <cfRule type="cellIs" dxfId="6527" priority="5642" stopIfTrue="1" operator="equal">
      <formula>"P"</formula>
    </cfRule>
  </conditionalFormatting>
  <conditionalFormatting sqref="D467">
    <cfRule type="cellIs" dxfId="6526" priority="5641" stopIfTrue="1" operator="equal">
      <formula>"P"</formula>
    </cfRule>
  </conditionalFormatting>
  <conditionalFormatting sqref="D466">
    <cfRule type="cellIs" dxfId="6525" priority="5640" stopIfTrue="1" operator="equal">
      <formula>"P"</formula>
    </cfRule>
  </conditionalFormatting>
  <conditionalFormatting sqref="D464">
    <cfRule type="cellIs" dxfId="6524" priority="5639" stopIfTrue="1" operator="equal">
      <formula>"P"</formula>
    </cfRule>
  </conditionalFormatting>
  <conditionalFormatting sqref="D468">
    <cfRule type="cellIs" dxfId="6523" priority="5638" stopIfTrue="1" operator="equal">
      <formula>"P"</formula>
    </cfRule>
  </conditionalFormatting>
  <conditionalFormatting sqref="D467">
    <cfRule type="cellIs" dxfId="6522" priority="5637" stopIfTrue="1" operator="equal">
      <formula>"P"</formula>
    </cfRule>
  </conditionalFormatting>
  <conditionalFormatting sqref="D466">
    <cfRule type="cellIs" dxfId="6521" priority="5636" stopIfTrue="1" operator="equal">
      <formula>"P"</formula>
    </cfRule>
  </conditionalFormatting>
  <conditionalFormatting sqref="D467">
    <cfRule type="cellIs" dxfId="6520" priority="5635" stopIfTrue="1" operator="equal">
      <formula>"P"</formula>
    </cfRule>
  </conditionalFormatting>
  <conditionalFormatting sqref="D466">
    <cfRule type="cellIs" dxfId="6519" priority="5634" stopIfTrue="1" operator="equal">
      <formula>"P"</formula>
    </cfRule>
  </conditionalFormatting>
  <conditionalFormatting sqref="D468">
    <cfRule type="cellIs" dxfId="6518" priority="5633" stopIfTrue="1" operator="equal">
      <formula>"P"</formula>
    </cfRule>
  </conditionalFormatting>
  <conditionalFormatting sqref="D467">
    <cfRule type="cellIs" dxfId="6517" priority="5632" stopIfTrue="1" operator="equal">
      <formula>"P"</formula>
    </cfRule>
  </conditionalFormatting>
  <conditionalFormatting sqref="D466">
    <cfRule type="cellIs" dxfId="6516" priority="5631" stopIfTrue="1" operator="equal">
      <formula>"P"</formula>
    </cfRule>
  </conditionalFormatting>
  <conditionalFormatting sqref="D464">
    <cfRule type="cellIs" dxfId="6515" priority="5630" stopIfTrue="1" operator="equal">
      <formula>"P"</formula>
    </cfRule>
  </conditionalFormatting>
  <conditionalFormatting sqref="D467">
    <cfRule type="cellIs" dxfId="6514" priority="5629" stopIfTrue="1" operator="equal">
      <formula>"P"</formula>
    </cfRule>
  </conditionalFormatting>
  <conditionalFormatting sqref="D466">
    <cfRule type="cellIs" dxfId="6513" priority="5628" stopIfTrue="1" operator="equal">
      <formula>"P"</formula>
    </cfRule>
  </conditionalFormatting>
  <conditionalFormatting sqref="D465">
    <cfRule type="cellIs" dxfId="6512" priority="5627" stopIfTrue="1" operator="equal">
      <formula>"P"</formula>
    </cfRule>
  </conditionalFormatting>
  <conditionalFormatting sqref="D463">
    <cfRule type="cellIs" dxfId="6511" priority="5626" stopIfTrue="1" operator="equal">
      <formula>"P"</formula>
    </cfRule>
  </conditionalFormatting>
  <conditionalFormatting sqref="D467">
    <cfRule type="cellIs" dxfId="6510" priority="5625" stopIfTrue="1" operator="equal">
      <formula>"P"</formula>
    </cfRule>
  </conditionalFormatting>
  <conditionalFormatting sqref="D466">
    <cfRule type="cellIs" dxfId="6509" priority="5624" stopIfTrue="1" operator="equal">
      <formula>"P"</formula>
    </cfRule>
  </conditionalFormatting>
  <conditionalFormatting sqref="D465">
    <cfRule type="cellIs" dxfId="6508" priority="5623" stopIfTrue="1" operator="equal">
      <formula>"P"</formula>
    </cfRule>
  </conditionalFormatting>
  <conditionalFormatting sqref="D466">
    <cfRule type="cellIs" dxfId="6507" priority="5622" stopIfTrue="1" operator="equal">
      <formula>"P"</formula>
    </cfRule>
  </conditionalFormatting>
  <conditionalFormatting sqref="D465">
    <cfRule type="cellIs" dxfId="6506" priority="5621" stopIfTrue="1" operator="equal">
      <formula>"P"</formula>
    </cfRule>
  </conditionalFormatting>
  <conditionalFormatting sqref="D467">
    <cfRule type="cellIs" dxfId="6505" priority="5620" stopIfTrue="1" operator="equal">
      <formula>"P"</formula>
    </cfRule>
  </conditionalFormatting>
  <conditionalFormatting sqref="D466">
    <cfRule type="cellIs" dxfId="6504" priority="5619" stopIfTrue="1" operator="equal">
      <formula>"P"</formula>
    </cfRule>
  </conditionalFormatting>
  <conditionalFormatting sqref="D465">
    <cfRule type="cellIs" dxfId="6503" priority="5618" stopIfTrue="1" operator="equal">
      <formula>"P"</formula>
    </cfRule>
  </conditionalFormatting>
  <conditionalFormatting sqref="D466">
    <cfRule type="cellIs" dxfId="6502" priority="5607" stopIfTrue="1" operator="equal">
      <formula>"P"</formula>
    </cfRule>
  </conditionalFormatting>
  <conditionalFormatting sqref="D465">
    <cfRule type="cellIs" dxfId="6501" priority="5606" stopIfTrue="1" operator="equal">
      <formula>"P"</formula>
    </cfRule>
  </conditionalFormatting>
  <conditionalFormatting sqref="D464">
    <cfRule type="cellIs" dxfId="6500" priority="5605" stopIfTrue="1" operator="equal">
      <formula>"P"</formula>
    </cfRule>
  </conditionalFormatting>
  <conditionalFormatting sqref="D462">
    <cfRule type="cellIs" dxfId="6499" priority="5604" stopIfTrue="1" operator="equal">
      <formula>"P"</formula>
    </cfRule>
  </conditionalFormatting>
  <conditionalFormatting sqref="D465">
    <cfRule type="cellIs" dxfId="6498" priority="5603" stopIfTrue="1" operator="equal">
      <formula>"P"</formula>
    </cfRule>
  </conditionalFormatting>
  <conditionalFormatting sqref="D258">
    <cfRule type="cellIs" dxfId="6497" priority="6800" stopIfTrue="1" operator="equal">
      <formula>"P"</formula>
    </cfRule>
  </conditionalFormatting>
  <conditionalFormatting sqref="D266">
    <cfRule type="cellIs" dxfId="6496" priority="6796" stopIfTrue="1" operator="equal">
      <formula>"P"</formula>
    </cfRule>
  </conditionalFormatting>
  <conditionalFormatting sqref="D269">
    <cfRule type="cellIs" dxfId="6495" priority="6802" stopIfTrue="1" operator="equal">
      <formula>"P"</formula>
    </cfRule>
  </conditionalFormatting>
  <conditionalFormatting sqref="D268">
    <cfRule type="cellIs" dxfId="6494" priority="6803" stopIfTrue="1" operator="equal">
      <formula>"P"</formula>
    </cfRule>
  </conditionalFormatting>
  <conditionalFormatting sqref="D268">
    <cfRule type="cellIs" dxfId="6493" priority="6801" stopIfTrue="1" operator="equal">
      <formula>"P"</formula>
    </cfRule>
  </conditionalFormatting>
  <conditionalFormatting sqref="D270">
    <cfRule type="cellIs" dxfId="6492" priority="6799" stopIfTrue="1" operator="equal">
      <formula>"P"</formula>
    </cfRule>
  </conditionalFormatting>
  <conditionalFormatting sqref="D269">
    <cfRule type="cellIs" dxfId="6491" priority="6798" stopIfTrue="1" operator="equal">
      <formula>"P"</formula>
    </cfRule>
  </conditionalFormatting>
  <conditionalFormatting sqref="D268">
    <cfRule type="cellIs" dxfId="6490" priority="6797" stopIfTrue="1" operator="equal">
      <formula>"P"</formula>
    </cfRule>
  </conditionalFormatting>
  <conditionalFormatting sqref="D464">
    <cfRule type="cellIs" dxfId="6489" priority="5602" stopIfTrue="1" operator="equal">
      <formula>"P"</formula>
    </cfRule>
  </conditionalFormatting>
  <conditionalFormatting sqref="D463">
    <cfRule type="cellIs" dxfId="6488" priority="5601" stopIfTrue="1" operator="equal">
      <formula>"P"</formula>
    </cfRule>
  </conditionalFormatting>
  <conditionalFormatting sqref="D465">
    <cfRule type="cellIs" dxfId="6487" priority="5600" stopIfTrue="1" operator="equal">
      <formula>"P"</formula>
    </cfRule>
  </conditionalFormatting>
  <conditionalFormatting sqref="J298:J317">
    <cfRule type="cellIs" dxfId="6486" priority="6832" stopIfTrue="1" operator="equal">
      <formula>"P"</formula>
    </cfRule>
  </conditionalFormatting>
  <conditionalFormatting sqref="J318:J319">
    <cfRule type="cellIs" dxfId="6485" priority="6831" stopIfTrue="1" operator="equal">
      <formula>"P"</formula>
    </cfRule>
  </conditionalFormatting>
  <conditionalFormatting sqref="D258:D278">
    <cfRule type="cellIs" dxfId="6484" priority="6830" stopIfTrue="1" operator="equal">
      <formula>"P"</formula>
    </cfRule>
  </conditionalFormatting>
  <conditionalFormatting sqref="D260">
    <cfRule type="cellIs" dxfId="6483" priority="6829" stopIfTrue="1" operator="equal">
      <formula>"P"</formula>
    </cfRule>
  </conditionalFormatting>
  <conditionalFormatting sqref="D272">
    <cfRule type="cellIs" dxfId="6482" priority="6828" stopIfTrue="1" operator="equal">
      <formula>"P"</formula>
    </cfRule>
  </conditionalFormatting>
  <conditionalFormatting sqref="D271">
    <cfRule type="cellIs" dxfId="6481" priority="6827" stopIfTrue="1" operator="equal">
      <formula>"P"</formula>
    </cfRule>
  </conditionalFormatting>
  <conditionalFormatting sqref="D259">
    <cfRule type="cellIs" dxfId="6480" priority="6826" stopIfTrue="1" operator="equal">
      <formula>"P"</formula>
    </cfRule>
  </conditionalFormatting>
  <conditionalFormatting sqref="D270">
    <cfRule type="cellIs" dxfId="6479" priority="6825" stopIfTrue="1" operator="equal">
      <formula>"P"</formula>
    </cfRule>
  </conditionalFormatting>
  <conditionalFormatting sqref="D268">
    <cfRule type="cellIs" dxfId="6478" priority="6824" stopIfTrue="1" operator="equal">
      <formula>"P"</formula>
    </cfRule>
  </conditionalFormatting>
  <conditionalFormatting sqref="D271">
    <cfRule type="cellIs" dxfId="6477" priority="6823" stopIfTrue="1" operator="equal">
      <formula>"P"</formula>
    </cfRule>
  </conditionalFormatting>
  <conditionalFormatting sqref="D270">
    <cfRule type="cellIs" dxfId="6476" priority="6822" stopIfTrue="1" operator="equal">
      <formula>"P"</formula>
    </cfRule>
  </conditionalFormatting>
  <conditionalFormatting sqref="D269">
    <cfRule type="cellIs" dxfId="6475" priority="6821" stopIfTrue="1" operator="equal">
      <formula>"P"</formula>
    </cfRule>
  </conditionalFormatting>
  <conditionalFormatting sqref="D267">
    <cfRule type="cellIs" dxfId="6474" priority="6820" stopIfTrue="1" operator="equal">
      <formula>"P"</formula>
    </cfRule>
  </conditionalFormatting>
  <conditionalFormatting sqref="D271">
    <cfRule type="cellIs" dxfId="6473" priority="6819" stopIfTrue="1" operator="equal">
      <formula>"P"</formula>
    </cfRule>
  </conditionalFormatting>
  <conditionalFormatting sqref="D270">
    <cfRule type="cellIs" dxfId="6472" priority="6818" stopIfTrue="1" operator="equal">
      <formula>"P"</formula>
    </cfRule>
  </conditionalFormatting>
  <conditionalFormatting sqref="D269">
    <cfRule type="cellIs" dxfId="6471" priority="6817" stopIfTrue="1" operator="equal">
      <formula>"P"</formula>
    </cfRule>
  </conditionalFormatting>
  <conditionalFormatting sqref="D270">
    <cfRule type="cellIs" dxfId="6470" priority="6816" stopIfTrue="1" operator="equal">
      <formula>"P"</formula>
    </cfRule>
  </conditionalFormatting>
  <conditionalFormatting sqref="D269">
    <cfRule type="cellIs" dxfId="6469" priority="6815" stopIfTrue="1" operator="equal">
      <formula>"P"</formula>
    </cfRule>
  </conditionalFormatting>
  <conditionalFormatting sqref="D259">
    <cfRule type="cellIs" dxfId="6468" priority="6814" stopIfTrue="1" operator="equal">
      <formula>"P"</formula>
    </cfRule>
  </conditionalFormatting>
  <conditionalFormatting sqref="D271">
    <cfRule type="cellIs" dxfId="6467" priority="6813" stopIfTrue="1" operator="equal">
      <formula>"P"</formula>
    </cfRule>
  </conditionalFormatting>
  <conditionalFormatting sqref="D270">
    <cfRule type="cellIs" dxfId="6466" priority="6812" stopIfTrue="1" operator="equal">
      <formula>"P"</formula>
    </cfRule>
  </conditionalFormatting>
  <conditionalFormatting sqref="D269">
    <cfRule type="cellIs" dxfId="6465" priority="6811" stopIfTrue="1" operator="equal">
      <formula>"P"</formula>
    </cfRule>
  </conditionalFormatting>
  <conditionalFormatting sqref="D267">
    <cfRule type="cellIs" dxfId="6464" priority="6810" stopIfTrue="1" operator="equal">
      <formula>"P"</formula>
    </cfRule>
  </conditionalFormatting>
  <conditionalFormatting sqref="D270">
    <cfRule type="cellIs" dxfId="6463" priority="6809" stopIfTrue="1" operator="equal">
      <formula>"P"</formula>
    </cfRule>
  </conditionalFormatting>
  <conditionalFormatting sqref="D269">
    <cfRule type="cellIs" dxfId="6462" priority="6808" stopIfTrue="1" operator="equal">
      <formula>"P"</formula>
    </cfRule>
  </conditionalFormatting>
  <conditionalFormatting sqref="D268">
    <cfRule type="cellIs" dxfId="6461" priority="6807" stopIfTrue="1" operator="equal">
      <formula>"P"</formula>
    </cfRule>
  </conditionalFormatting>
  <conditionalFormatting sqref="D266">
    <cfRule type="cellIs" dxfId="6460" priority="6806" stopIfTrue="1" operator="equal">
      <formula>"P"</formula>
    </cfRule>
  </conditionalFormatting>
  <conditionalFormatting sqref="D270">
    <cfRule type="cellIs" dxfId="6459" priority="6805" stopIfTrue="1" operator="equal">
      <formula>"P"</formula>
    </cfRule>
  </conditionalFormatting>
  <conditionalFormatting sqref="D269">
    <cfRule type="cellIs" dxfId="6458" priority="6804" stopIfTrue="1" operator="equal">
      <formula>"P"</formula>
    </cfRule>
  </conditionalFormatting>
  <conditionalFormatting sqref="D269">
    <cfRule type="cellIs" dxfId="6457" priority="6795" stopIfTrue="1" operator="equal">
      <formula>"P"</formula>
    </cfRule>
  </conditionalFormatting>
  <conditionalFormatting sqref="D268">
    <cfRule type="cellIs" dxfId="6456" priority="6794" stopIfTrue="1" operator="equal">
      <formula>"P"</formula>
    </cfRule>
  </conditionalFormatting>
  <conditionalFormatting sqref="D267">
    <cfRule type="cellIs" dxfId="6455" priority="6793" stopIfTrue="1" operator="equal">
      <formula>"P"</formula>
    </cfRule>
  </conditionalFormatting>
  <conditionalFormatting sqref="D265">
    <cfRule type="cellIs" dxfId="6454" priority="6792" stopIfTrue="1" operator="equal">
      <formula>"P"</formula>
    </cfRule>
  </conditionalFormatting>
  <conditionalFormatting sqref="D268">
    <cfRule type="cellIs" dxfId="6453" priority="6753" stopIfTrue="1" operator="equal">
      <formula>"P"</formula>
    </cfRule>
  </conditionalFormatting>
  <conditionalFormatting sqref="D266">
    <cfRule type="cellIs" dxfId="6452" priority="6752" stopIfTrue="1" operator="equal">
      <formula>"P"</formula>
    </cfRule>
  </conditionalFormatting>
  <conditionalFormatting sqref="D268">
    <cfRule type="cellIs" dxfId="6451" priority="6746" stopIfTrue="1" operator="equal">
      <formula>"P"</formula>
    </cfRule>
  </conditionalFormatting>
  <conditionalFormatting sqref="D270">
    <cfRule type="cellIs" dxfId="6450" priority="6755" stopIfTrue="1" operator="equal">
      <formula>"P"</formula>
    </cfRule>
  </conditionalFormatting>
  <conditionalFormatting sqref="D258">
    <cfRule type="cellIs" dxfId="6449" priority="6756" stopIfTrue="1" operator="equal">
      <formula>"P"</formula>
    </cfRule>
  </conditionalFormatting>
  <conditionalFormatting sqref="D269">
    <cfRule type="cellIs" dxfId="6448" priority="6754" stopIfTrue="1" operator="equal">
      <formula>"P"</formula>
    </cfRule>
  </conditionalFormatting>
  <conditionalFormatting sqref="D269">
    <cfRule type="cellIs" dxfId="6447" priority="6751" stopIfTrue="1" operator="equal">
      <formula>"P"</formula>
    </cfRule>
  </conditionalFormatting>
  <conditionalFormatting sqref="D268">
    <cfRule type="cellIs" dxfId="6446" priority="6750" stopIfTrue="1" operator="equal">
      <formula>"P"</formula>
    </cfRule>
  </conditionalFormatting>
  <conditionalFormatting sqref="D267">
    <cfRule type="cellIs" dxfId="6445" priority="6749" stopIfTrue="1" operator="equal">
      <formula>"P"</formula>
    </cfRule>
  </conditionalFormatting>
  <conditionalFormatting sqref="D269">
    <cfRule type="cellIs" dxfId="6444" priority="6747" stopIfTrue="1" operator="equal">
      <formula>"P"</formula>
    </cfRule>
  </conditionalFormatting>
  <conditionalFormatting sqref="D265">
    <cfRule type="cellIs" dxfId="6443" priority="6748" stopIfTrue="1" operator="equal">
      <formula>"P"</formula>
    </cfRule>
  </conditionalFormatting>
  <conditionalFormatting sqref="D269">
    <cfRule type="cellIs" dxfId="6442" priority="6791" stopIfTrue="1" operator="equal">
      <formula>"P"</formula>
    </cfRule>
  </conditionalFormatting>
  <conditionalFormatting sqref="D268">
    <cfRule type="cellIs" dxfId="6441" priority="6790" stopIfTrue="1" operator="equal">
      <formula>"P"</formula>
    </cfRule>
  </conditionalFormatting>
  <conditionalFormatting sqref="D267">
    <cfRule type="cellIs" dxfId="6440" priority="6789" stopIfTrue="1" operator="equal">
      <formula>"P"</formula>
    </cfRule>
  </conditionalFormatting>
  <conditionalFormatting sqref="D268">
    <cfRule type="cellIs" dxfId="6439" priority="6788" stopIfTrue="1" operator="equal">
      <formula>"P"</formula>
    </cfRule>
  </conditionalFormatting>
  <conditionalFormatting sqref="D267">
    <cfRule type="cellIs" dxfId="6438" priority="6787" stopIfTrue="1" operator="equal">
      <formula>"P"</formula>
    </cfRule>
  </conditionalFormatting>
  <conditionalFormatting sqref="D269">
    <cfRule type="cellIs" dxfId="6437" priority="6786" stopIfTrue="1" operator="equal">
      <formula>"P"</formula>
    </cfRule>
  </conditionalFormatting>
  <conditionalFormatting sqref="D268">
    <cfRule type="cellIs" dxfId="6436" priority="6785" stopIfTrue="1" operator="equal">
      <formula>"P"</formula>
    </cfRule>
  </conditionalFormatting>
  <conditionalFormatting sqref="D267">
    <cfRule type="cellIs" dxfId="6435" priority="6784" stopIfTrue="1" operator="equal">
      <formula>"P"</formula>
    </cfRule>
  </conditionalFormatting>
  <conditionalFormatting sqref="D265">
    <cfRule type="cellIs" dxfId="6434" priority="6783" stopIfTrue="1" operator="equal">
      <formula>"P"</formula>
    </cfRule>
  </conditionalFormatting>
  <conditionalFormatting sqref="D268">
    <cfRule type="cellIs" dxfId="6433" priority="6782" stopIfTrue="1" operator="equal">
      <formula>"P"</formula>
    </cfRule>
  </conditionalFormatting>
  <conditionalFormatting sqref="D267">
    <cfRule type="cellIs" dxfId="6432" priority="6781" stopIfTrue="1" operator="equal">
      <formula>"P"</formula>
    </cfRule>
  </conditionalFormatting>
  <conditionalFormatting sqref="D266">
    <cfRule type="cellIs" dxfId="6431" priority="6780" stopIfTrue="1" operator="equal">
      <formula>"P"</formula>
    </cfRule>
  </conditionalFormatting>
  <conditionalFormatting sqref="D268">
    <cfRule type="cellIs" dxfId="6430" priority="6779" stopIfTrue="1" operator="equal">
      <formula>"P"</formula>
    </cfRule>
  </conditionalFormatting>
  <conditionalFormatting sqref="D267">
    <cfRule type="cellIs" dxfId="6429" priority="6778" stopIfTrue="1" operator="equal">
      <formula>"P"</formula>
    </cfRule>
  </conditionalFormatting>
  <conditionalFormatting sqref="D266">
    <cfRule type="cellIs" dxfId="6428" priority="6777" stopIfTrue="1" operator="equal">
      <formula>"P"</formula>
    </cfRule>
  </conditionalFormatting>
  <conditionalFormatting sqref="D267">
    <cfRule type="cellIs" dxfId="6427" priority="6776" stopIfTrue="1" operator="equal">
      <formula>"P"</formula>
    </cfRule>
  </conditionalFormatting>
  <conditionalFormatting sqref="D266">
    <cfRule type="cellIs" dxfId="6426" priority="6775" stopIfTrue="1" operator="equal">
      <formula>"P"</formula>
    </cfRule>
  </conditionalFormatting>
  <conditionalFormatting sqref="D264">
    <cfRule type="cellIs" dxfId="6425" priority="6774" stopIfTrue="1" operator="equal">
      <formula>"P"</formula>
    </cfRule>
  </conditionalFormatting>
  <conditionalFormatting sqref="D264">
    <cfRule type="cellIs" dxfId="6424" priority="6773" stopIfTrue="1" operator="equal">
      <formula>"P"</formula>
    </cfRule>
  </conditionalFormatting>
  <conditionalFormatting sqref="D264">
    <cfRule type="cellIs" dxfId="6423" priority="6772" stopIfTrue="1" operator="equal">
      <formula>"P"</formula>
    </cfRule>
  </conditionalFormatting>
  <conditionalFormatting sqref="D259">
    <cfRule type="cellIs" dxfId="6422" priority="6771" stopIfTrue="1" operator="equal">
      <formula>"P"</formula>
    </cfRule>
  </conditionalFormatting>
  <conditionalFormatting sqref="D271">
    <cfRule type="cellIs" dxfId="6421" priority="6770" stopIfTrue="1" operator="equal">
      <formula>"P"</formula>
    </cfRule>
  </conditionalFormatting>
  <conditionalFormatting sqref="D270">
    <cfRule type="cellIs" dxfId="6420" priority="6769" stopIfTrue="1" operator="equal">
      <formula>"P"</formula>
    </cfRule>
  </conditionalFormatting>
  <conditionalFormatting sqref="D258">
    <cfRule type="cellIs" dxfId="6419" priority="6768" stopIfTrue="1" operator="equal">
      <formula>"P"</formula>
    </cfRule>
  </conditionalFormatting>
  <conditionalFormatting sqref="D269">
    <cfRule type="cellIs" dxfId="6418" priority="6767" stopIfTrue="1" operator="equal">
      <formula>"P"</formula>
    </cfRule>
  </conditionalFormatting>
  <conditionalFormatting sqref="D267">
    <cfRule type="cellIs" dxfId="6417" priority="6766" stopIfTrue="1" operator="equal">
      <formula>"P"</formula>
    </cfRule>
  </conditionalFormatting>
  <conditionalFormatting sqref="D270">
    <cfRule type="cellIs" dxfId="6416" priority="6765" stopIfTrue="1" operator="equal">
      <formula>"P"</formula>
    </cfRule>
  </conditionalFormatting>
  <conditionalFormatting sqref="D269">
    <cfRule type="cellIs" dxfId="6415" priority="6764" stopIfTrue="1" operator="equal">
      <formula>"P"</formula>
    </cfRule>
  </conditionalFormatting>
  <conditionalFormatting sqref="D268">
    <cfRule type="cellIs" dxfId="6414" priority="6763" stopIfTrue="1" operator="equal">
      <formula>"P"</formula>
    </cfRule>
  </conditionalFormatting>
  <conditionalFormatting sqref="D266">
    <cfRule type="cellIs" dxfId="6413" priority="6762" stopIfTrue="1" operator="equal">
      <formula>"P"</formula>
    </cfRule>
  </conditionalFormatting>
  <conditionalFormatting sqref="D270">
    <cfRule type="cellIs" dxfId="6412" priority="6761" stopIfTrue="1" operator="equal">
      <formula>"P"</formula>
    </cfRule>
  </conditionalFormatting>
  <conditionalFormatting sqref="D269">
    <cfRule type="cellIs" dxfId="6411" priority="6760" stopIfTrue="1" operator="equal">
      <formula>"P"</formula>
    </cfRule>
  </conditionalFormatting>
  <conditionalFormatting sqref="D268">
    <cfRule type="cellIs" dxfId="6410" priority="6759" stopIfTrue="1" operator="equal">
      <formula>"P"</formula>
    </cfRule>
  </conditionalFormatting>
  <conditionalFormatting sqref="D269">
    <cfRule type="cellIs" dxfId="6409" priority="6758" stopIfTrue="1" operator="equal">
      <formula>"P"</formula>
    </cfRule>
  </conditionalFormatting>
  <conditionalFormatting sqref="D268">
    <cfRule type="cellIs" dxfId="6408" priority="6757" stopIfTrue="1" operator="equal">
      <formula>"P"</formula>
    </cfRule>
  </conditionalFormatting>
  <conditionalFormatting sqref="D267">
    <cfRule type="cellIs" dxfId="6407" priority="6745" stopIfTrue="1" operator="equal">
      <formula>"P"</formula>
    </cfRule>
  </conditionalFormatting>
  <conditionalFormatting sqref="D268">
    <cfRule type="cellIs" dxfId="6406" priority="6744" stopIfTrue="1" operator="equal">
      <formula>"P"</formula>
    </cfRule>
  </conditionalFormatting>
  <conditionalFormatting sqref="D267">
    <cfRule type="cellIs" dxfId="6405" priority="6743" stopIfTrue="1" operator="equal">
      <formula>"P"</formula>
    </cfRule>
  </conditionalFormatting>
  <conditionalFormatting sqref="D269">
    <cfRule type="cellIs" dxfId="6404" priority="6742" stopIfTrue="1" operator="equal">
      <formula>"P"</formula>
    </cfRule>
  </conditionalFormatting>
  <conditionalFormatting sqref="D268">
    <cfRule type="cellIs" dxfId="6403" priority="6741" stopIfTrue="1" operator="equal">
      <formula>"P"</formula>
    </cfRule>
  </conditionalFormatting>
  <conditionalFormatting sqref="D271">
    <cfRule type="cellIs" dxfId="6402" priority="6703" stopIfTrue="1" operator="equal">
      <formula>"P"</formula>
    </cfRule>
  </conditionalFormatting>
  <conditionalFormatting sqref="D271">
    <cfRule type="cellIs" dxfId="6401" priority="6697" stopIfTrue="1" operator="equal">
      <formula>"P"</formula>
    </cfRule>
  </conditionalFormatting>
  <conditionalFormatting sqref="D271">
    <cfRule type="cellIs" dxfId="6400" priority="6705" stopIfTrue="1" operator="equal">
      <formula>"P"</formula>
    </cfRule>
  </conditionalFormatting>
  <conditionalFormatting sqref="D272">
    <cfRule type="cellIs" dxfId="6399" priority="6706" stopIfTrue="1" operator="equal">
      <formula>"P"</formula>
    </cfRule>
  </conditionalFormatting>
  <conditionalFormatting sqref="D270">
    <cfRule type="cellIs" dxfId="6398" priority="6704" stopIfTrue="1" operator="equal">
      <formula>"P"</formula>
    </cfRule>
  </conditionalFormatting>
  <conditionalFormatting sqref="D270">
    <cfRule type="cellIs" dxfId="6397" priority="6702" stopIfTrue="1" operator="equal">
      <formula>"P"</formula>
    </cfRule>
  </conditionalFormatting>
  <conditionalFormatting sqref="D272">
    <cfRule type="cellIs" dxfId="6396" priority="6701" stopIfTrue="1" operator="equal">
      <formula>"P"</formula>
    </cfRule>
  </conditionalFormatting>
  <conditionalFormatting sqref="D271">
    <cfRule type="cellIs" dxfId="6395" priority="6700" stopIfTrue="1" operator="equal">
      <formula>"P"</formula>
    </cfRule>
  </conditionalFormatting>
  <conditionalFormatting sqref="D268">
    <cfRule type="cellIs" dxfId="6394" priority="6698" stopIfTrue="1" operator="equal">
      <formula>"P"</formula>
    </cfRule>
  </conditionalFormatting>
  <conditionalFormatting sqref="D270">
    <cfRule type="cellIs" dxfId="6393" priority="6699" stopIfTrue="1" operator="equal">
      <formula>"P"</formula>
    </cfRule>
  </conditionalFormatting>
  <conditionalFormatting sqref="D267">
    <cfRule type="cellIs" dxfId="6392" priority="6740" stopIfTrue="1" operator="equal">
      <formula>"P"</formula>
    </cfRule>
  </conditionalFormatting>
  <conditionalFormatting sqref="D265">
    <cfRule type="cellIs" dxfId="6391" priority="6739" stopIfTrue="1" operator="equal">
      <formula>"P"</formula>
    </cfRule>
  </conditionalFormatting>
  <conditionalFormatting sqref="D268">
    <cfRule type="cellIs" dxfId="6390" priority="6738" stopIfTrue="1" operator="equal">
      <formula>"P"</formula>
    </cfRule>
  </conditionalFormatting>
  <conditionalFormatting sqref="D267">
    <cfRule type="cellIs" dxfId="6389" priority="6737" stopIfTrue="1" operator="equal">
      <formula>"P"</formula>
    </cfRule>
  </conditionalFormatting>
  <conditionalFormatting sqref="D266">
    <cfRule type="cellIs" dxfId="6388" priority="6736" stopIfTrue="1" operator="equal">
      <formula>"P"</formula>
    </cfRule>
  </conditionalFormatting>
  <conditionalFormatting sqref="D264">
    <cfRule type="cellIs" dxfId="6387" priority="6735" stopIfTrue="1" operator="equal">
      <formula>"P"</formula>
    </cfRule>
  </conditionalFormatting>
  <conditionalFormatting sqref="D268">
    <cfRule type="cellIs" dxfId="6386" priority="6734" stopIfTrue="1" operator="equal">
      <formula>"P"</formula>
    </cfRule>
  </conditionalFormatting>
  <conditionalFormatting sqref="D267">
    <cfRule type="cellIs" dxfId="6385" priority="6733" stopIfTrue="1" operator="equal">
      <formula>"P"</formula>
    </cfRule>
  </conditionalFormatting>
  <conditionalFormatting sqref="D266">
    <cfRule type="cellIs" dxfId="6384" priority="6732" stopIfTrue="1" operator="equal">
      <formula>"P"</formula>
    </cfRule>
  </conditionalFormatting>
  <conditionalFormatting sqref="D267">
    <cfRule type="cellIs" dxfId="6383" priority="6731" stopIfTrue="1" operator="equal">
      <formula>"P"</formula>
    </cfRule>
  </conditionalFormatting>
  <conditionalFormatting sqref="D266">
    <cfRule type="cellIs" dxfId="6382" priority="6730" stopIfTrue="1" operator="equal">
      <formula>"P"</formula>
    </cfRule>
  </conditionalFormatting>
  <conditionalFormatting sqref="D268">
    <cfRule type="cellIs" dxfId="6381" priority="6729" stopIfTrue="1" operator="equal">
      <formula>"P"</formula>
    </cfRule>
  </conditionalFormatting>
  <conditionalFormatting sqref="D267">
    <cfRule type="cellIs" dxfId="6380" priority="6728" stopIfTrue="1" operator="equal">
      <formula>"P"</formula>
    </cfRule>
  </conditionalFormatting>
  <conditionalFormatting sqref="D266">
    <cfRule type="cellIs" dxfId="6379" priority="6727" stopIfTrue="1" operator="equal">
      <formula>"P"</formula>
    </cfRule>
  </conditionalFormatting>
  <conditionalFormatting sqref="D264">
    <cfRule type="cellIs" dxfId="6378" priority="6726" stopIfTrue="1" operator="equal">
      <formula>"P"</formula>
    </cfRule>
  </conditionalFormatting>
  <conditionalFormatting sqref="D267">
    <cfRule type="cellIs" dxfId="6377" priority="6725" stopIfTrue="1" operator="equal">
      <formula>"P"</formula>
    </cfRule>
  </conditionalFormatting>
  <conditionalFormatting sqref="D266">
    <cfRule type="cellIs" dxfId="6376" priority="6724" stopIfTrue="1" operator="equal">
      <formula>"P"</formula>
    </cfRule>
  </conditionalFormatting>
  <conditionalFormatting sqref="D265">
    <cfRule type="cellIs" dxfId="6375" priority="6723" stopIfTrue="1" operator="equal">
      <formula>"P"</formula>
    </cfRule>
  </conditionalFormatting>
  <conditionalFormatting sqref="D267">
    <cfRule type="cellIs" dxfId="6374" priority="6722" stopIfTrue="1" operator="equal">
      <formula>"P"</formula>
    </cfRule>
  </conditionalFormatting>
  <conditionalFormatting sqref="D266">
    <cfRule type="cellIs" dxfId="6373" priority="6721" stopIfTrue="1" operator="equal">
      <formula>"P"</formula>
    </cfRule>
  </conditionalFormatting>
  <conditionalFormatting sqref="D265">
    <cfRule type="cellIs" dxfId="6372" priority="6720" stopIfTrue="1" operator="equal">
      <formula>"P"</formula>
    </cfRule>
  </conditionalFormatting>
  <conditionalFormatting sqref="D266">
    <cfRule type="cellIs" dxfId="6371" priority="6719" stopIfTrue="1" operator="equal">
      <formula>"P"</formula>
    </cfRule>
  </conditionalFormatting>
  <conditionalFormatting sqref="D265">
    <cfRule type="cellIs" dxfId="6370" priority="6718" stopIfTrue="1" operator="equal">
      <formula>"P"</formula>
    </cfRule>
  </conditionalFormatting>
  <conditionalFormatting sqref="D263">
    <cfRule type="cellIs" dxfId="6369" priority="6717" stopIfTrue="1" operator="equal">
      <formula>"P"</formula>
    </cfRule>
  </conditionalFormatting>
  <conditionalFormatting sqref="D263">
    <cfRule type="cellIs" dxfId="6368" priority="6716" stopIfTrue="1" operator="equal">
      <formula>"P"</formula>
    </cfRule>
  </conditionalFormatting>
  <conditionalFormatting sqref="D263">
    <cfRule type="cellIs" dxfId="6367" priority="6715" stopIfTrue="1" operator="equal">
      <formula>"P"</formula>
    </cfRule>
  </conditionalFormatting>
  <conditionalFormatting sqref="D273">
    <cfRule type="cellIs" dxfId="6366" priority="6714" stopIfTrue="1" operator="equal">
      <formula>"P"</formula>
    </cfRule>
  </conditionalFormatting>
  <conditionalFormatting sqref="D272">
    <cfRule type="cellIs" dxfId="6365" priority="6713" stopIfTrue="1" operator="equal">
      <formula>"P"</formula>
    </cfRule>
  </conditionalFormatting>
  <conditionalFormatting sqref="D271">
    <cfRule type="cellIs" dxfId="6364" priority="6712" stopIfTrue="1" operator="equal">
      <formula>"P"</formula>
    </cfRule>
  </conditionalFormatting>
  <conditionalFormatting sqref="D269">
    <cfRule type="cellIs" dxfId="6363" priority="6711" stopIfTrue="1" operator="equal">
      <formula>"P"</formula>
    </cfRule>
  </conditionalFormatting>
  <conditionalFormatting sqref="D272">
    <cfRule type="cellIs" dxfId="6362" priority="6710" stopIfTrue="1" operator="equal">
      <formula>"P"</formula>
    </cfRule>
  </conditionalFormatting>
  <conditionalFormatting sqref="D271">
    <cfRule type="cellIs" dxfId="6361" priority="6709" stopIfTrue="1" operator="equal">
      <formula>"P"</formula>
    </cfRule>
  </conditionalFormatting>
  <conditionalFormatting sqref="D270">
    <cfRule type="cellIs" dxfId="6360" priority="6708" stopIfTrue="1" operator="equal">
      <formula>"P"</formula>
    </cfRule>
  </conditionalFormatting>
  <conditionalFormatting sqref="D268">
    <cfRule type="cellIs" dxfId="6359" priority="6707" stopIfTrue="1" operator="equal">
      <formula>"P"</formula>
    </cfRule>
  </conditionalFormatting>
  <conditionalFormatting sqref="D270">
    <cfRule type="cellIs" dxfId="6358" priority="6696" stopIfTrue="1" operator="equal">
      <formula>"P"</formula>
    </cfRule>
  </conditionalFormatting>
  <conditionalFormatting sqref="K75:L75">
    <cfRule type="cellIs" dxfId="6357" priority="7518" stopIfTrue="1" operator="equal">
      <formula>"P"</formula>
    </cfRule>
  </conditionalFormatting>
  <conditionalFormatting sqref="K76:L76">
    <cfRule type="cellIs" dxfId="6356" priority="7519" stopIfTrue="1" operator="equal">
      <formula>"P"</formula>
    </cfRule>
  </conditionalFormatting>
  <conditionalFormatting sqref="K75:L75">
    <cfRule type="cellIs" dxfId="6355" priority="7517" stopIfTrue="1" operator="equal">
      <formula>"P"</formula>
    </cfRule>
  </conditionalFormatting>
  <conditionalFormatting sqref="K74:L74 J76">
    <cfRule type="cellIs" dxfId="6354" priority="7515" stopIfTrue="1" operator="equal">
      <formula>"P"</formula>
    </cfRule>
  </conditionalFormatting>
  <conditionalFormatting sqref="K75:L75">
    <cfRule type="cellIs" dxfId="6353" priority="7516" stopIfTrue="1" operator="equal">
      <formula>"P"</formula>
    </cfRule>
  </conditionalFormatting>
  <conditionalFormatting sqref="J415:J432">
    <cfRule type="cellIs" dxfId="6352" priority="7385" stopIfTrue="1" operator="equal">
      <formula>"P"</formula>
    </cfRule>
  </conditionalFormatting>
  <conditionalFormatting sqref="J632">
    <cfRule type="cellIs" dxfId="6351" priority="7512" stopIfTrue="1" operator="equal">
      <formula>"P"</formula>
    </cfRule>
  </conditionalFormatting>
  <conditionalFormatting sqref="J621">
    <cfRule type="cellIs" dxfId="6350" priority="7496" stopIfTrue="1" operator="equal">
      <formula>"P"</formula>
    </cfRule>
  </conditionalFormatting>
  <conditionalFormatting sqref="J624">
    <cfRule type="cellIs" dxfId="6349" priority="7495" stopIfTrue="1" operator="equal">
      <formula>"P"</formula>
    </cfRule>
  </conditionalFormatting>
  <conditionalFormatting sqref="J622">
    <cfRule type="cellIs" dxfId="6348" priority="7437" stopIfTrue="1" operator="equal">
      <formula>"P"</formula>
    </cfRule>
  </conditionalFormatting>
  <conditionalFormatting sqref="J623">
    <cfRule type="cellIs" dxfId="6347" priority="7436" stopIfTrue="1" operator="equal">
      <formula>"P"</formula>
    </cfRule>
  </conditionalFormatting>
  <conditionalFormatting sqref="J621">
    <cfRule type="cellIs" dxfId="6346" priority="7435" stopIfTrue="1" operator="equal">
      <formula>"P"</formula>
    </cfRule>
  </conditionalFormatting>
  <conditionalFormatting sqref="J622">
    <cfRule type="cellIs" dxfId="6345" priority="7434" stopIfTrue="1" operator="equal">
      <formula>"P"</formula>
    </cfRule>
  </conditionalFormatting>
  <conditionalFormatting sqref="J625">
    <cfRule type="cellIs" dxfId="6344" priority="7433" stopIfTrue="1" operator="equal">
      <formula>"P"</formula>
    </cfRule>
  </conditionalFormatting>
  <conditionalFormatting sqref="J628:J631">
    <cfRule type="cellIs" dxfId="6343" priority="7432" stopIfTrue="1" operator="equal">
      <formula>"P"</formula>
    </cfRule>
  </conditionalFormatting>
  <conditionalFormatting sqref="J626">
    <cfRule type="cellIs" dxfId="6342" priority="7431" stopIfTrue="1" operator="equal">
      <formula>"P"</formula>
    </cfRule>
  </conditionalFormatting>
  <conditionalFormatting sqref="J627">
    <cfRule type="cellIs" dxfId="6341" priority="7430" stopIfTrue="1" operator="equal">
      <formula>"P"</formula>
    </cfRule>
  </conditionalFormatting>
  <conditionalFormatting sqref="J621">
    <cfRule type="cellIs" dxfId="6340" priority="7429" stopIfTrue="1" operator="equal">
      <formula>"P"</formula>
    </cfRule>
  </conditionalFormatting>
  <conditionalFormatting sqref="J627">
    <cfRule type="cellIs" dxfId="6339" priority="7428" stopIfTrue="1" operator="equal">
      <formula>"P"</formula>
    </cfRule>
  </conditionalFormatting>
  <conditionalFormatting sqref="J622">
    <cfRule type="cellIs" dxfId="6338" priority="7427" stopIfTrue="1" operator="equal">
      <formula>"P"</formula>
    </cfRule>
  </conditionalFormatting>
  <conditionalFormatting sqref="J625">
    <cfRule type="cellIs" dxfId="6337" priority="7426" stopIfTrue="1" operator="equal">
      <formula>"P"</formula>
    </cfRule>
  </conditionalFormatting>
  <conditionalFormatting sqref="J620">
    <cfRule type="cellIs" dxfId="6336" priority="7425" stopIfTrue="1" operator="equal">
      <formula>"P"</formula>
    </cfRule>
  </conditionalFormatting>
  <conditionalFormatting sqref="J621">
    <cfRule type="cellIs" dxfId="6335" priority="7424" stopIfTrue="1" operator="equal">
      <formula>"P"</formula>
    </cfRule>
  </conditionalFormatting>
  <conditionalFormatting sqref="J624">
    <cfRule type="cellIs" dxfId="6334" priority="7423" stopIfTrue="1" operator="equal">
      <formula>"P"</formula>
    </cfRule>
  </conditionalFormatting>
  <conditionalFormatting sqref="J622">
    <cfRule type="cellIs" dxfId="6333" priority="7422" stopIfTrue="1" operator="equal">
      <formula>"P"</formula>
    </cfRule>
  </conditionalFormatting>
  <conditionalFormatting sqref="J623">
    <cfRule type="cellIs" dxfId="6332" priority="7421" stopIfTrue="1" operator="equal">
      <formula>"P"</formula>
    </cfRule>
  </conditionalFormatting>
  <conditionalFormatting sqref="J626">
    <cfRule type="cellIs" dxfId="6331" priority="7420" stopIfTrue="1" operator="equal">
      <formula>"P"</formula>
    </cfRule>
  </conditionalFormatting>
  <conditionalFormatting sqref="J621">
    <cfRule type="cellIs" dxfId="6330" priority="7419" stopIfTrue="1" operator="equal">
      <formula>"P"</formula>
    </cfRule>
  </conditionalFormatting>
  <conditionalFormatting sqref="J622">
    <cfRule type="cellIs" dxfId="6329" priority="7418" stopIfTrue="1" operator="equal">
      <formula>"P"</formula>
    </cfRule>
  </conditionalFormatting>
  <conditionalFormatting sqref="J625">
    <cfRule type="cellIs" dxfId="6328" priority="7417" stopIfTrue="1" operator="equal">
      <formula>"P"</formula>
    </cfRule>
  </conditionalFormatting>
  <conditionalFormatting sqref="J620">
    <cfRule type="cellIs" dxfId="6327" priority="7416" stopIfTrue="1" operator="equal">
      <formula>"P"</formula>
    </cfRule>
  </conditionalFormatting>
  <conditionalFormatting sqref="J621">
    <cfRule type="cellIs" dxfId="6326" priority="7415" stopIfTrue="1" operator="equal">
      <formula>"P"</formula>
    </cfRule>
  </conditionalFormatting>
  <conditionalFormatting sqref="J624">
    <cfRule type="cellIs" dxfId="6325" priority="7414" stopIfTrue="1" operator="equal">
      <formula>"P"</formula>
    </cfRule>
  </conditionalFormatting>
  <conditionalFormatting sqref="J620">
    <cfRule type="cellIs" dxfId="6324" priority="7413" stopIfTrue="1" operator="equal">
      <formula>"P"</formula>
    </cfRule>
  </conditionalFormatting>
  <conditionalFormatting sqref="J623">
    <cfRule type="cellIs" dxfId="6323" priority="7412" stopIfTrue="1" operator="equal">
      <formula>"P"</formula>
    </cfRule>
  </conditionalFormatting>
  <conditionalFormatting sqref="J621">
    <cfRule type="cellIs" dxfId="6322" priority="7411" stopIfTrue="1" operator="equal">
      <formula>"P"</formula>
    </cfRule>
  </conditionalFormatting>
  <conditionalFormatting sqref="J622">
    <cfRule type="cellIs" dxfId="6321" priority="7410" stopIfTrue="1" operator="equal">
      <formula>"P"</formula>
    </cfRule>
  </conditionalFormatting>
  <conditionalFormatting sqref="J620">
    <cfRule type="cellIs" dxfId="6320" priority="7409" stopIfTrue="1" operator="equal">
      <formula>"P"</formula>
    </cfRule>
  </conditionalFormatting>
  <conditionalFormatting sqref="J621">
    <cfRule type="cellIs" dxfId="6319" priority="7408" stopIfTrue="1" operator="equal">
      <formula>"P"</formula>
    </cfRule>
  </conditionalFormatting>
  <conditionalFormatting sqref="J624">
    <cfRule type="cellIs" dxfId="6318" priority="7407" stopIfTrue="1" operator="equal">
      <formula>"P"</formula>
    </cfRule>
  </conditionalFormatting>
  <conditionalFormatting sqref="J627">
    <cfRule type="cellIs" dxfId="6317" priority="7406" stopIfTrue="1" operator="equal">
      <formula>"P"</formula>
    </cfRule>
  </conditionalFormatting>
  <conditionalFormatting sqref="J625">
    <cfRule type="cellIs" dxfId="6316" priority="7405" stopIfTrue="1" operator="equal">
      <formula>"P"</formula>
    </cfRule>
  </conditionalFormatting>
  <conditionalFormatting sqref="J626">
    <cfRule type="cellIs" dxfId="6315" priority="7404" stopIfTrue="1" operator="equal">
      <formula>"P"</formula>
    </cfRule>
  </conditionalFormatting>
  <conditionalFormatting sqref="D29">
    <cfRule type="cellIs" dxfId="6314" priority="7403" stopIfTrue="1" operator="equal">
      <formula>"P"</formula>
    </cfRule>
  </conditionalFormatting>
  <conditionalFormatting sqref="D27:D28">
    <cfRule type="cellIs" dxfId="6313" priority="7402" stopIfTrue="1" operator="equal">
      <formula>"P"</formula>
    </cfRule>
  </conditionalFormatting>
  <conditionalFormatting sqref="X415:X432">
    <cfRule type="cellIs" dxfId="6312" priority="7401" stopIfTrue="1" operator="equal">
      <formula>"P"</formula>
    </cfRule>
  </conditionalFormatting>
  <conditionalFormatting sqref="Q435">
    <cfRule type="cellIs" dxfId="6311" priority="7400" stopIfTrue="1" operator="equal">
      <formula>"P"</formula>
    </cfRule>
  </conditionalFormatting>
  <conditionalFormatting sqref="Q429">
    <cfRule type="cellIs" dxfId="6310" priority="7395" stopIfTrue="1" operator="equal">
      <formula>"P"</formula>
    </cfRule>
  </conditionalFormatting>
  <conditionalFormatting sqref="Q430:Q434">
    <cfRule type="cellIs" dxfId="6309" priority="7399" stopIfTrue="1" operator="equal">
      <formula>"P"</formula>
    </cfRule>
  </conditionalFormatting>
  <conditionalFormatting sqref="Q415:Q430">
    <cfRule type="cellIs" dxfId="6308" priority="7398" stopIfTrue="1" operator="equal">
      <formula>"P"</formula>
    </cfRule>
  </conditionalFormatting>
  <conditionalFormatting sqref="Q430">
    <cfRule type="cellIs" dxfId="6307" priority="7396" stopIfTrue="1" operator="equal">
      <formula>"P"</formula>
    </cfRule>
  </conditionalFormatting>
  <conditionalFormatting sqref="Q430">
    <cfRule type="cellIs" dxfId="6306" priority="7397" stopIfTrue="1" operator="equal">
      <formula>"P"</formula>
    </cfRule>
  </conditionalFormatting>
  <conditionalFormatting sqref="Q429">
    <cfRule type="cellIs" dxfId="6305" priority="7394" stopIfTrue="1" operator="equal">
      <formula>"P"</formula>
    </cfRule>
  </conditionalFormatting>
  <conditionalFormatting sqref="Q429">
    <cfRule type="cellIs" dxfId="6304" priority="7390" stopIfTrue="1" operator="equal">
      <formula>"P"</formula>
    </cfRule>
  </conditionalFormatting>
  <conditionalFormatting sqref="Q428">
    <cfRule type="cellIs" dxfId="6303" priority="7388" stopIfTrue="1" operator="equal">
      <formula>"P"</formula>
    </cfRule>
  </conditionalFormatting>
  <conditionalFormatting sqref="Q428">
    <cfRule type="cellIs" dxfId="6302" priority="7387" stopIfTrue="1" operator="equal">
      <formula>"P"</formula>
    </cfRule>
  </conditionalFormatting>
  <conditionalFormatting sqref="Q427">
    <cfRule type="cellIs" dxfId="6301" priority="7386" stopIfTrue="1" operator="equal">
      <formula>"P"</formula>
    </cfRule>
  </conditionalFormatting>
  <conditionalFormatting sqref="Q429">
    <cfRule type="cellIs" dxfId="6300" priority="7391" stopIfTrue="1" operator="equal">
      <formula>"P"</formula>
    </cfRule>
  </conditionalFormatting>
  <conditionalFormatting sqref="Q428">
    <cfRule type="cellIs" dxfId="6299" priority="7389" stopIfTrue="1" operator="equal">
      <formula>"P"</formula>
    </cfRule>
  </conditionalFormatting>
  <conditionalFormatting sqref="Q429">
    <cfRule type="cellIs" dxfId="6298" priority="7393" stopIfTrue="1" operator="equal">
      <formula>"P"</formula>
    </cfRule>
  </conditionalFormatting>
  <conditionalFormatting sqref="Q428">
    <cfRule type="cellIs" dxfId="6297" priority="7392" stopIfTrue="1" operator="equal">
      <formula>"P"</formula>
    </cfRule>
  </conditionalFormatting>
  <conditionalFormatting sqref="J434">
    <cfRule type="cellIs" dxfId="6296" priority="7383" stopIfTrue="1" operator="equal">
      <formula>"P"</formula>
    </cfRule>
  </conditionalFormatting>
  <conditionalFormatting sqref="J433">
    <cfRule type="cellIs" dxfId="6295" priority="7384" stopIfTrue="1" operator="equal">
      <formula>"P"</formula>
    </cfRule>
  </conditionalFormatting>
  <conditionalFormatting sqref="X568:X592">
    <cfRule type="cellIs" dxfId="6294" priority="7382" stopIfTrue="1" operator="equal">
      <formula>"P"</formula>
    </cfRule>
  </conditionalFormatting>
  <conditionalFormatting sqref="Q588:Q589">
    <cfRule type="cellIs" dxfId="6293" priority="7381" stopIfTrue="1" operator="equal">
      <formula>"P"</formula>
    </cfRule>
  </conditionalFormatting>
  <conditionalFormatting sqref="Q590">
    <cfRule type="cellIs" dxfId="6292" priority="7380" stopIfTrue="1" operator="equal">
      <formula>"P"</formula>
    </cfRule>
  </conditionalFormatting>
  <conditionalFormatting sqref="Q568:Q587">
    <cfRule type="cellIs" dxfId="6291" priority="7379" stopIfTrue="1" operator="equal">
      <formula>"P"</formula>
    </cfRule>
  </conditionalFormatting>
  <conditionalFormatting sqref="J568:J589">
    <cfRule type="cellIs" dxfId="6290" priority="7378" stopIfTrue="1" operator="equal">
      <formula>"P"</formula>
    </cfRule>
  </conditionalFormatting>
  <conditionalFormatting sqref="D568:D587">
    <cfRule type="cellIs" dxfId="6289" priority="7377" stopIfTrue="1" operator="equal">
      <formula>"P"</formula>
    </cfRule>
  </conditionalFormatting>
  <conditionalFormatting sqref="J850 J873:J874">
    <cfRule type="cellIs" dxfId="6288" priority="7375" stopIfTrue="1" operator="equal">
      <formula>"P"</formula>
    </cfRule>
  </conditionalFormatting>
  <conditionalFormatting sqref="D873:D874">
    <cfRule type="cellIs" dxfId="6287" priority="7376" stopIfTrue="1" operator="equal">
      <formula>"P"</formula>
    </cfRule>
  </conditionalFormatting>
  <conditionalFormatting sqref="D875">
    <cfRule type="cellIs" dxfId="6286" priority="7374" stopIfTrue="1" operator="equal">
      <formula>"P"</formula>
    </cfRule>
  </conditionalFormatting>
  <conditionalFormatting sqref="D851:D870 D872">
    <cfRule type="cellIs" dxfId="6285" priority="7373" stopIfTrue="1" operator="equal">
      <formula>"P"</formula>
    </cfRule>
  </conditionalFormatting>
  <conditionalFormatting sqref="D864">
    <cfRule type="cellIs" dxfId="6284" priority="7372" stopIfTrue="1" operator="equal">
      <formula>"P"</formula>
    </cfRule>
  </conditionalFormatting>
  <conditionalFormatting sqref="J851:J872">
    <cfRule type="cellIs" dxfId="6283" priority="7371" stopIfTrue="1" operator="equal">
      <formula>"P"</formula>
    </cfRule>
  </conditionalFormatting>
  <conditionalFormatting sqref="J866">
    <cfRule type="cellIs" dxfId="6282" priority="7370" stopIfTrue="1" operator="equal">
      <formula>"P"</formula>
    </cfRule>
  </conditionalFormatting>
  <conditionalFormatting sqref="D863">
    <cfRule type="cellIs" dxfId="6281" priority="7369" stopIfTrue="1" operator="equal">
      <formula>"P"</formula>
    </cfRule>
  </conditionalFormatting>
  <conditionalFormatting sqref="D871">
    <cfRule type="cellIs" dxfId="6280" priority="7368" stopIfTrue="1" operator="equal">
      <formula>"P"</formula>
    </cfRule>
  </conditionalFormatting>
  <conditionalFormatting sqref="J865">
    <cfRule type="cellIs" dxfId="6279" priority="7367" stopIfTrue="1" operator="equal">
      <formula>"P"</formula>
    </cfRule>
  </conditionalFormatting>
  <conditionalFormatting sqref="J865">
    <cfRule type="cellIs" dxfId="6278" priority="7366" stopIfTrue="1" operator="equal">
      <formula>"P"</formula>
    </cfRule>
  </conditionalFormatting>
  <conditionalFormatting sqref="J864">
    <cfRule type="cellIs" dxfId="6277" priority="7365" stopIfTrue="1" operator="equal">
      <formula>"P"</formula>
    </cfRule>
  </conditionalFormatting>
  <conditionalFormatting sqref="J867">
    <cfRule type="cellIs" dxfId="6276" priority="7364" stopIfTrue="1" operator="equal">
      <formula>"P"</formula>
    </cfRule>
  </conditionalFormatting>
  <conditionalFormatting sqref="J866">
    <cfRule type="cellIs" dxfId="6275" priority="7363" stopIfTrue="1" operator="equal">
      <formula>"P"</formula>
    </cfRule>
  </conditionalFormatting>
  <conditionalFormatting sqref="J866">
    <cfRule type="cellIs" dxfId="6274" priority="7362" stopIfTrue="1" operator="equal">
      <formula>"P"</formula>
    </cfRule>
  </conditionalFormatting>
  <conditionalFormatting sqref="J865">
    <cfRule type="cellIs" dxfId="6273" priority="7361" stopIfTrue="1" operator="equal">
      <formula>"P"</formula>
    </cfRule>
  </conditionalFormatting>
  <conditionalFormatting sqref="D152">
    <cfRule type="cellIs" dxfId="6272" priority="7360" stopIfTrue="1" operator="equal">
      <formula>"P"</formula>
    </cfRule>
  </conditionalFormatting>
  <conditionalFormatting sqref="D152">
    <cfRule type="cellIs" dxfId="6271" priority="7359" stopIfTrue="1" operator="equal">
      <formula>"P"</formula>
    </cfRule>
  </conditionalFormatting>
  <conditionalFormatting sqref="D153">
    <cfRule type="cellIs" dxfId="6270" priority="7358" stopIfTrue="1" operator="equal">
      <formula>"P"</formula>
    </cfRule>
  </conditionalFormatting>
  <conditionalFormatting sqref="D131:D137 D140:D151">
    <cfRule type="cellIs" dxfId="6269" priority="7357" stopIfTrue="1" operator="equal">
      <formula>"P"</formula>
    </cfRule>
  </conditionalFormatting>
  <conditionalFormatting sqref="D151">
    <cfRule type="cellIs" dxfId="6268" priority="7356" stopIfTrue="1" operator="equal">
      <formula>"P"</formula>
    </cfRule>
  </conditionalFormatting>
  <conditionalFormatting sqref="D138:D139">
    <cfRule type="cellIs" dxfId="6267" priority="7355" stopIfTrue="1" operator="equal">
      <formula>"P"</formula>
    </cfRule>
  </conditionalFormatting>
  <conditionalFormatting sqref="D149">
    <cfRule type="cellIs" dxfId="6266" priority="7354" stopIfTrue="1" operator="equal">
      <formula>"P"</formula>
    </cfRule>
  </conditionalFormatting>
  <conditionalFormatting sqref="D148">
    <cfRule type="cellIs" dxfId="6265" priority="7353" stopIfTrue="1" operator="equal">
      <formula>"P"</formula>
    </cfRule>
  </conditionalFormatting>
  <conditionalFormatting sqref="D150">
    <cfRule type="cellIs" dxfId="6264" priority="7352" stopIfTrue="1" operator="equal">
      <formula>"P"</formula>
    </cfRule>
  </conditionalFormatting>
  <conditionalFormatting sqref="D151">
    <cfRule type="cellIs" dxfId="6263" priority="7351" stopIfTrue="1" operator="equal">
      <formula>"P"</formula>
    </cfRule>
  </conditionalFormatting>
  <conditionalFormatting sqref="J131:J153">
    <cfRule type="cellIs" dxfId="6262" priority="7350" stopIfTrue="1" operator="equal">
      <formula>"P"</formula>
    </cfRule>
  </conditionalFormatting>
  <conditionalFormatting sqref="J712">
    <cfRule type="cellIs" dxfId="6261" priority="7349" stopIfTrue="1" operator="equal">
      <formula>"P"</formula>
    </cfRule>
  </conditionalFormatting>
  <conditionalFormatting sqref="J711">
    <cfRule type="cellIs" dxfId="6260" priority="7348" stopIfTrue="1" operator="equal">
      <formula>"P"</formula>
    </cfRule>
  </conditionalFormatting>
  <conditionalFormatting sqref="D356:D357">
    <cfRule type="cellIs" dxfId="6259" priority="7347" stopIfTrue="1" operator="equal">
      <formula>"P"</formula>
    </cfRule>
  </conditionalFormatting>
  <conditionalFormatting sqref="D351">
    <cfRule type="cellIs" dxfId="6258" priority="7344" stopIfTrue="1" operator="equal">
      <formula>"P"</formula>
    </cfRule>
  </conditionalFormatting>
  <conditionalFormatting sqref="D338">
    <cfRule type="cellIs" dxfId="6257" priority="7342" stopIfTrue="1" operator="equal">
      <formula>"P"</formula>
    </cfRule>
  </conditionalFormatting>
  <conditionalFormatting sqref="D337:D355">
    <cfRule type="cellIs" dxfId="6256" priority="7346" stopIfTrue="1" operator="equal">
      <formula>"P"</formula>
    </cfRule>
  </conditionalFormatting>
  <conditionalFormatting sqref="D339">
    <cfRule type="cellIs" dxfId="6255" priority="7345" stopIfTrue="1" operator="equal">
      <formula>"P"</formula>
    </cfRule>
  </conditionalFormatting>
  <conditionalFormatting sqref="D350">
    <cfRule type="cellIs" dxfId="6254" priority="7343" stopIfTrue="1" operator="equal">
      <formula>"P"</formula>
    </cfRule>
  </conditionalFormatting>
  <conditionalFormatting sqref="D349">
    <cfRule type="cellIs" dxfId="6253" priority="7341" stopIfTrue="1" operator="equal">
      <formula>"P"</formula>
    </cfRule>
  </conditionalFormatting>
  <conditionalFormatting sqref="D347">
    <cfRule type="cellIs" dxfId="6252" priority="7340" stopIfTrue="1" operator="equal">
      <formula>"P"</formula>
    </cfRule>
  </conditionalFormatting>
  <conditionalFormatting sqref="D350">
    <cfRule type="cellIs" dxfId="6251" priority="7339" stopIfTrue="1" operator="equal">
      <formula>"P"</formula>
    </cfRule>
  </conditionalFormatting>
  <conditionalFormatting sqref="D349">
    <cfRule type="cellIs" dxfId="6250" priority="7338" stopIfTrue="1" operator="equal">
      <formula>"P"</formula>
    </cfRule>
  </conditionalFormatting>
  <conditionalFormatting sqref="D348">
    <cfRule type="cellIs" dxfId="6249" priority="7337" stopIfTrue="1" operator="equal">
      <formula>"P"</formula>
    </cfRule>
  </conditionalFormatting>
  <conditionalFormatting sqref="D346">
    <cfRule type="cellIs" dxfId="6248" priority="7336" stopIfTrue="1" operator="equal">
      <formula>"P"</formula>
    </cfRule>
  </conditionalFormatting>
  <conditionalFormatting sqref="D350">
    <cfRule type="cellIs" dxfId="6247" priority="7335" stopIfTrue="1" operator="equal">
      <formula>"P"</formula>
    </cfRule>
  </conditionalFormatting>
  <conditionalFormatting sqref="D349">
    <cfRule type="cellIs" dxfId="6246" priority="7334" stopIfTrue="1" operator="equal">
      <formula>"P"</formula>
    </cfRule>
  </conditionalFormatting>
  <conditionalFormatting sqref="D348">
    <cfRule type="cellIs" dxfId="6245" priority="7333" stopIfTrue="1" operator="equal">
      <formula>"P"</formula>
    </cfRule>
  </conditionalFormatting>
  <conditionalFormatting sqref="D349">
    <cfRule type="cellIs" dxfId="6244" priority="7332" stopIfTrue="1" operator="equal">
      <formula>"P"</formula>
    </cfRule>
  </conditionalFormatting>
  <conditionalFormatting sqref="D348">
    <cfRule type="cellIs" dxfId="6243" priority="7331" stopIfTrue="1" operator="equal">
      <formula>"P"</formula>
    </cfRule>
  </conditionalFormatting>
  <conditionalFormatting sqref="D350">
    <cfRule type="cellIs" dxfId="6242" priority="7329" stopIfTrue="1" operator="equal">
      <formula>"P"</formula>
    </cfRule>
  </conditionalFormatting>
  <conditionalFormatting sqref="D338">
    <cfRule type="cellIs" dxfId="6241" priority="7330" stopIfTrue="1" operator="equal">
      <formula>"P"</formula>
    </cfRule>
  </conditionalFormatting>
  <conditionalFormatting sqref="D349">
    <cfRule type="cellIs" dxfId="6240" priority="7328" stopIfTrue="1" operator="equal">
      <formula>"P"</formula>
    </cfRule>
  </conditionalFormatting>
  <conditionalFormatting sqref="D348">
    <cfRule type="cellIs" dxfId="6239" priority="7327" stopIfTrue="1" operator="equal">
      <formula>"P"</formula>
    </cfRule>
  </conditionalFormatting>
  <conditionalFormatting sqref="D346">
    <cfRule type="cellIs" dxfId="6238" priority="7326" stopIfTrue="1" operator="equal">
      <formula>"P"</formula>
    </cfRule>
  </conditionalFormatting>
  <conditionalFormatting sqref="D349">
    <cfRule type="cellIs" dxfId="6237" priority="7325" stopIfTrue="1" operator="equal">
      <formula>"P"</formula>
    </cfRule>
  </conditionalFormatting>
  <conditionalFormatting sqref="D348">
    <cfRule type="cellIs" dxfId="6236" priority="7324" stopIfTrue="1" operator="equal">
      <formula>"P"</formula>
    </cfRule>
  </conditionalFormatting>
  <conditionalFormatting sqref="D347">
    <cfRule type="cellIs" dxfId="6235" priority="7323" stopIfTrue="1" operator="equal">
      <formula>"P"</formula>
    </cfRule>
  </conditionalFormatting>
  <conditionalFormatting sqref="D345">
    <cfRule type="cellIs" dxfId="6234" priority="7322" stopIfTrue="1" operator="equal">
      <formula>"P"</formula>
    </cfRule>
  </conditionalFormatting>
  <conditionalFormatting sqref="D349">
    <cfRule type="cellIs" dxfId="6233" priority="7321" stopIfTrue="1" operator="equal">
      <formula>"P"</formula>
    </cfRule>
  </conditionalFormatting>
  <conditionalFormatting sqref="D348">
    <cfRule type="cellIs" dxfId="6232" priority="7320" stopIfTrue="1" operator="equal">
      <formula>"P"</formula>
    </cfRule>
  </conditionalFormatting>
  <conditionalFormatting sqref="D347">
    <cfRule type="cellIs" dxfId="6231" priority="7319" stopIfTrue="1" operator="equal">
      <formula>"P"</formula>
    </cfRule>
  </conditionalFormatting>
  <conditionalFormatting sqref="D348">
    <cfRule type="cellIs" dxfId="6230" priority="7318" stopIfTrue="1" operator="equal">
      <formula>"P"</formula>
    </cfRule>
  </conditionalFormatting>
  <conditionalFormatting sqref="D347">
    <cfRule type="cellIs" dxfId="6229" priority="7317" stopIfTrue="1" operator="equal">
      <formula>"P"</formula>
    </cfRule>
  </conditionalFormatting>
  <conditionalFormatting sqref="D349">
    <cfRule type="cellIs" dxfId="6228" priority="7315" stopIfTrue="1" operator="equal">
      <formula>"P"</formula>
    </cfRule>
  </conditionalFormatting>
  <conditionalFormatting sqref="D337">
    <cfRule type="cellIs" dxfId="6227" priority="7316" stopIfTrue="1" operator="equal">
      <formula>"P"</formula>
    </cfRule>
  </conditionalFormatting>
  <conditionalFormatting sqref="D348">
    <cfRule type="cellIs" dxfId="6226" priority="7314" stopIfTrue="1" operator="equal">
      <formula>"P"</formula>
    </cfRule>
  </conditionalFormatting>
  <conditionalFormatting sqref="D347">
    <cfRule type="cellIs" dxfId="6225" priority="7313" stopIfTrue="1" operator="equal">
      <formula>"P"</formula>
    </cfRule>
  </conditionalFormatting>
  <conditionalFormatting sqref="D345">
    <cfRule type="cellIs" dxfId="6224" priority="7312" stopIfTrue="1" operator="equal">
      <formula>"P"</formula>
    </cfRule>
  </conditionalFormatting>
  <conditionalFormatting sqref="D348">
    <cfRule type="cellIs" dxfId="6223" priority="7311" stopIfTrue="1" operator="equal">
      <formula>"P"</formula>
    </cfRule>
  </conditionalFormatting>
  <conditionalFormatting sqref="D347">
    <cfRule type="cellIs" dxfId="6222" priority="7310" stopIfTrue="1" operator="equal">
      <formula>"P"</formula>
    </cfRule>
  </conditionalFormatting>
  <conditionalFormatting sqref="D346">
    <cfRule type="cellIs" dxfId="6221" priority="7309" stopIfTrue="1" operator="equal">
      <formula>"P"</formula>
    </cfRule>
  </conditionalFormatting>
  <conditionalFormatting sqref="D344">
    <cfRule type="cellIs" dxfId="6220" priority="7308" stopIfTrue="1" operator="equal">
      <formula>"P"</formula>
    </cfRule>
  </conditionalFormatting>
  <conditionalFormatting sqref="D348">
    <cfRule type="cellIs" dxfId="6219" priority="7307" stopIfTrue="1" operator="equal">
      <formula>"P"</formula>
    </cfRule>
  </conditionalFormatting>
  <conditionalFormatting sqref="D347">
    <cfRule type="cellIs" dxfId="6218" priority="7306" stopIfTrue="1" operator="equal">
      <formula>"P"</formula>
    </cfRule>
  </conditionalFormatting>
  <conditionalFormatting sqref="D346">
    <cfRule type="cellIs" dxfId="6217" priority="7305" stopIfTrue="1" operator="equal">
      <formula>"P"</formula>
    </cfRule>
  </conditionalFormatting>
  <conditionalFormatting sqref="D347">
    <cfRule type="cellIs" dxfId="6216" priority="7304" stopIfTrue="1" operator="equal">
      <formula>"P"</formula>
    </cfRule>
  </conditionalFormatting>
  <conditionalFormatting sqref="D346">
    <cfRule type="cellIs" dxfId="6215" priority="7303" stopIfTrue="1" operator="equal">
      <formula>"P"</formula>
    </cfRule>
  </conditionalFormatting>
  <conditionalFormatting sqref="D348">
    <cfRule type="cellIs" dxfId="6214" priority="7302" stopIfTrue="1" operator="equal">
      <formula>"P"</formula>
    </cfRule>
  </conditionalFormatting>
  <conditionalFormatting sqref="D347">
    <cfRule type="cellIs" dxfId="6213" priority="7301" stopIfTrue="1" operator="equal">
      <formula>"P"</formula>
    </cfRule>
  </conditionalFormatting>
  <conditionalFormatting sqref="D346">
    <cfRule type="cellIs" dxfId="6212" priority="7300" stopIfTrue="1" operator="equal">
      <formula>"P"</formula>
    </cfRule>
  </conditionalFormatting>
  <conditionalFormatting sqref="D344">
    <cfRule type="cellIs" dxfId="6211" priority="7299" stopIfTrue="1" operator="equal">
      <formula>"P"</formula>
    </cfRule>
  </conditionalFormatting>
  <conditionalFormatting sqref="D347">
    <cfRule type="cellIs" dxfId="6210" priority="7298" stopIfTrue="1" operator="equal">
      <formula>"P"</formula>
    </cfRule>
  </conditionalFormatting>
  <conditionalFormatting sqref="D346">
    <cfRule type="cellIs" dxfId="6209" priority="7297" stopIfTrue="1" operator="equal">
      <formula>"P"</formula>
    </cfRule>
  </conditionalFormatting>
  <conditionalFormatting sqref="D345">
    <cfRule type="cellIs" dxfId="6208" priority="7296" stopIfTrue="1" operator="equal">
      <formula>"P"</formula>
    </cfRule>
  </conditionalFormatting>
  <conditionalFormatting sqref="D343">
    <cfRule type="cellIs" dxfId="6207" priority="7295" stopIfTrue="1" operator="equal">
      <formula>"P"</formula>
    </cfRule>
  </conditionalFormatting>
  <conditionalFormatting sqref="D347">
    <cfRule type="cellIs" dxfId="6206" priority="7294" stopIfTrue="1" operator="equal">
      <formula>"P"</formula>
    </cfRule>
  </conditionalFormatting>
  <conditionalFormatting sqref="D346">
    <cfRule type="cellIs" dxfId="6205" priority="7293" stopIfTrue="1" operator="equal">
      <formula>"P"</formula>
    </cfRule>
  </conditionalFormatting>
  <conditionalFormatting sqref="D345">
    <cfRule type="cellIs" dxfId="6204" priority="7292" stopIfTrue="1" operator="equal">
      <formula>"P"</formula>
    </cfRule>
  </conditionalFormatting>
  <conditionalFormatting sqref="D346">
    <cfRule type="cellIs" dxfId="6203" priority="7291" stopIfTrue="1" operator="equal">
      <formula>"P"</formula>
    </cfRule>
  </conditionalFormatting>
  <conditionalFormatting sqref="D345">
    <cfRule type="cellIs" dxfId="6202" priority="7290" stopIfTrue="1" operator="equal">
      <formula>"P"</formula>
    </cfRule>
  </conditionalFormatting>
  <conditionalFormatting sqref="J337:J358">
    <cfRule type="cellIs" dxfId="6201" priority="7289" stopIfTrue="1" operator="equal">
      <formula>"P"</formula>
    </cfRule>
  </conditionalFormatting>
  <conditionalFormatting sqref="J282">
    <cfRule type="cellIs" dxfId="6200" priority="7288" stopIfTrue="1" operator="equal">
      <formula>"P"</formula>
    </cfRule>
  </conditionalFormatting>
  <conditionalFormatting sqref="J280">
    <cfRule type="cellIs" dxfId="6199" priority="7287" stopIfTrue="1" operator="equal">
      <formula>"P"</formula>
    </cfRule>
  </conditionalFormatting>
  <conditionalFormatting sqref="J281">
    <cfRule type="cellIs" dxfId="6198" priority="7286" stopIfTrue="1" operator="equal">
      <formula>"P"</formula>
    </cfRule>
  </conditionalFormatting>
  <conditionalFormatting sqref="J278:J279">
    <cfRule type="cellIs" dxfId="6197" priority="7285" stopIfTrue="1" operator="equal">
      <formula>"P"</formula>
    </cfRule>
  </conditionalFormatting>
  <conditionalFormatting sqref="J321">
    <cfRule type="cellIs" dxfId="6196" priority="7284" stopIfTrue="1" operator="equal">
      <formula>"P"</formula>
    </cfRule>
  </conditionalFormatting>
  <conditionalFormatting sqref="J360">
    <cfRule type="cellIs" dxfId="6195" priority="7283" stopIfTrue="1" operator="equal">
      <formula>"P"</formula>
    </cfRule>
  </conditionalFormatting>
  <conditionalFormatting sqref="D92:D97 D100:D111">
    <cfRule type="cellIs" dxfId="6194" priority="7282" stopIfTrue="1" operator="equal">
      <formula>"P"</formula>
    </cfRule>
  </conditionalFormatting>
  <conditionalFormatting sqref="D99:D100">
    <cfRule type="cellIs" dxfId="6193" priority="7281" stopIfTrue="1" operator="equal">
      <formula>"P"</formula>
    </cfRule>
  </conditionalFormatting>
  <conditionalFormatting sqref="D110">
    <cfRule type="cellIs" dxfId="6192" priority="7280" stopIfTrue="1" operator="equal">
      <formula>"P"</formula>
    </cfRule>
  </conditionalFormatting>
  <conditionalFormatting sqref="D109">
    <cfRule type="cellIs" dxfId="6191" priority="7279" stopIfTrue="1" operator="equal">
      <formula>"P"</formula>
    </cfRule>
  </conditionalFormatting>
  <conditionalFormatting sqref="D111">
    <cfRule type="cellIs" dxfId="6190" priority="7278" stopIfTrue="1" operator="equal">
      <formula>"P"</formula>
    </cfRule>
  </conditionalFormatting>
  <conditionalFormatting sqref="D98">
    <cfRule type="cellIs" dxfId="6189" priority="7277" stopIfTrue="1" operator="equal">
      <formula>"P"</formula>
    </cfRule>
  </conditionalFormatting>
  <conditionalFormatting sqref="D111">
    <cfRule type="cellIs" dxfId="6188" priority="7276" stopIfTrue="1" operator="equal">
      <formula>"P"</formula>
    </cfRule>
  </conditionalFormatting>
  <conditionalFormatting sqref="D110">
    <cfRule type="cellIs" dxfId="6187" priority="7275" stopIfTrue="1" operator="equal">
      <formula>"P"</formula>
    </cfRule>
  </conditionalFormatting>
  <conditionalFormatting sqref="D108">
    <cfRule type="cellIs" dxfId="6186" priority="7274" stopIfTrue="1" operator="equal">
      <formula>"P"</formula>
    </cfRule>
  </conditionalFormatting>
  <conditionalFormatting sqref="D107">
    <cfRule type="cellIs" dxfId="6185" priority="7273" stopIfTrue="1" operator="equal">
      <formula>"P"</formula>
    </cfRule>
  </conditionalFormatting>
  <conditionalFormatting sqref="D109">
    <cfRule type="cellIs" dxfId="6184" priority="7272" stopIfTrue="1" operator="equal">
      <formula>"P"</formula>
    </cfRule>
  </conditionalFormatting>
  <conditionalFormatting sqref="D110">
    <cfRule type="cellIs" dxfId="6183" priority="7271" stopIfTrue="1" operator="equal">
      <formula>"P"</formula>
    </cfRule>
  </conditionalFormatting>
  <conditionalFormatting sqref="D464">
    <cfRule type="cellIs" dxfId="6182" priority="4688" stopIfTrue="1" operator="equal">
      <formula>"P"</formula>
    </cfRule>
  </conditionalFormatting>
  <conditionalFormatting sqref="D466">
    <cfRule type="cellIs" dxfId="6181" priority="4690" stopIfTrue="1" operator="equal">
      <formula>"P"</formula>
    </cfRule>
  </conditionalFormatting>
  <conditionalFormatting sqref="D465">
    <cfRule type="cellIs" dxfId="6180" priority="4689" stopIfTrue="1" operator="equal">
      <formula>"P"</formula>
    </cfRule>
  </conditionalFormatting>
  <conditionalFormatting sqref="D75">
    <cfRule type="cellIs" dxfId="6179" priority="7266" stopIfTrue="1" operator="equal">
      <formula>"P"</formula>
    </cfRule>
  </conditionalFormatting>
  <conditionalFormatting sqref="D76">
    <cfRule type="cellIs" dxfId="6178" priority="7265" stopIfTrue="1" operator="equal">
      <formula>"P"</formula>
    </cfRule>
  </conditionalFormatting>
  <conditionalFormatting sqref="D465">
    <cfRule type="cellIs" dxfId="6177" priority="4685" stopIfTrue="1" operator="equal">
      <formula>"P"</formula>
    </cfRule>
  </conditionalFormatting>
  <conditionalFormatting sqref="D465">
    <cfRule type="cellIs" dxfId="6176" priority="4683" stopIfTrue="1" operator="equal">
      <formula>"P"</formula>
    </cfRule>
  </conditionalFormatting>
  <conditionalFormatting sqref="D464">
    <cfRule type="cellIs" dxfId="6175" priority="4684" stopIfTrue="1" operator="equal">
      <formula>"P"</formula>
    </cfRule>
  </conditionalFormatting>
  <conditionalFormatting sqref="D464">
    <cfRule type="cellIs" dxfId="6174" priority="4682" stopIfTrue="1" operator="equal">
      <formula>"P"</formula>
    </cfRule>
  </conditionalFormatting>
  <conditionalFormatting sqref="D465">
    <cfRule type="cellIs" dxfId="6173" priority="4680" stopIfTrue="1" operator="equal">
      <formula>"P"</formula>
    </cfRule>
  </conditionalFormatting>
  <conditionalFormatting sqref="D462">
    <cfRule type="cellIs" dxfId="6172" priority="4678" stopIfTrue="1" operator="equal">
      <formula>"P"</formula>
    </cfRule>
  </conditionalFormatting>
  <conditionalFormatting sqref="D464">
    <cfRule type="cellIs" dxfId="6171" priority="4679" stopIfTrue="1" operator="equal">
      <formula>"P"</formula>
    </cfRule>
  </conditionalFormatting>
  <conditionalFormatting sqref="D465">
    <cfRule type="cellIs" dxfId="6170" priority="4677" stopIfTrue="1" operator="equal">
      <formula>"P"</formula>
    </cfRule>
  </conditionalFormatting>
  <conditionalFormatting sqref="D464">
    <cfRule type="cellIs" dxfId="6169" priority="4676" stopIfTrue="1" operator="equal">
      <formula>"P"</formula>
    </cfRule>
  </conditionalFormatting>
  <conditionalFormatting sqref="D463">
    <cfRule type="cellIs" dxfId="6168" priority="4675" stopIfTrue="1" operator="equal">
      <formula>"P"</formula>
    </cfRule>
  </conditionalFormatting>
  <conditionalFormatting sqref="D461">
    <cfRule type="cellIs" dxfId="6167" priority="4674" stopIfTrue="1" operator="equal">
      <formula>"P"</formula>
    </cfRule>
  </conditionalFormatting>
  <conditionalFormatting sqref="D465">
    <cfRule type="cellIs" dxfId="6166" priority="4692" stopIfTrue="1" operator="equal">
      <formula>"P"</formula>
    </cfRule>
  </conditionalFormatting>
  <conditionalFormatting sqref="J336 J358">
    <cfRule type="cellIs" dxfId="6165" priority="7251" stopIfTrue="1" operator="equal">
      <formula>"P"</formula>
    </cfRule>
  </conditionalFormatting>
  <conditionalFormatting sqref="D415:D433">
    <cfRule type="cellIs" dxfId="6164" priority="7250" stopIfTrue="1" operator="equal">
      <formula>"P"</formula>
    </cfRule>
  </conditionalFormatting>
  <conditionalFormatting sqref="D466">
    <cfRule type="cellIs" dxfId="6163" priority="4686" stopIfTrue="1" operator="equal">
      <formula>"P"</formula>
    </cfRule>
  </conditionalFormatting>
  <conditionalFormatting sqref="D462">
    <cfRule type="cellIs" dxfId="6162" priority="4687" stopIfTrue="1" operator="equal">
      <formula>"P"</formula>
    </cfRule>
  </conditionalFormatting>
  <conditionalFormatting sqref="D467">
    <cfRule type="cellIs" dxfId="6161" priority="4643" stopIfTrue="1" operator="equal">
      <formula>"P"</formula>
    </cfRule>
  </conditionalFormatting>
  <conditionalFormatting sqref="D466">
    <cfRule type="cellIs" dxfId="6160" priority="4642" stopIfTrue="1" operator="equal">
      <formula>"P"</formula>
    </cfRule>
  </conditionalFormatting>
  <conditionalFormatting sqref="D466">
    <cfRule type="cellIs" dxfId="6159" priority="4636" stopIfTrue="1" operator="equal">
      <formula>"P"</formula>
    </cfRule>
  </conditionalFormatting>
  <conditionalFormatting sqref="D467">
    <cfRule type="cellIs" dxfId="6158" priority="4645" stopIfTrue="1" operator="equal">
      <formula>"P"</formula>
    </cfRule>
  </conditionalFormatting>
  <conditionalFormatting sqref="D461">
    <cfRule type="cellIs" dxfId="6157" priority="4646" stopIfTrue="1" operator="equal">
      <formula>"P"</formula>
    </cfRule>
  </conditionalFormatting>
  <conditionalFormatting sqref="D468">
    <cfRule type="cellIs" dxfId="6156" priority="4644" stopIfTrue="1" operator="equal">
      <formula>"P"</formula>
    </cfRule>
  </conditionalFormatting>
  <conditionalFormatting sqref="D464">
    <cfRule type="cellIs" dxfId="6155" priority="4641" stopIfTrue="1" operator="equal">
      <formula>"P"</formula>
    </cfRule>
  </conditionalFormatting>
  <conditionalFormatting sqref="D467">
    <cfRule type="cellIs" dxfId="6154" priority="4640" stopIfTrue="1" operator="equal">
      <formula>"P"</formula>
    </cfRule>
  </conditionalFormatting>
  <conditionalFormatting sqref="D466">
    <cfRule type="cellIs" dxfId="6153" priority="4639" stopIfTrue="1" operator="equal">
      <formula>"P"</formula>
    </cfRule>
  </conditionalFormatting>
  <conditionalFormatting sqref="D467">
    <cfRule type="cellIs" dxfId="6152" priority="4637" stopIfTrue="1" operator="equal">
      <formula>"P"</formula>
    </cfRule>
  </conditionalFormatting>
  <conditionalFormatting sqref="D465">
    <cfRule type="cellIs" dxfId="6151" priority="4638" stopIfTrue="1" operator="equal">
      <formula>"P"</formula>
    </cfRule>
  </conditionalFormatting>
  <conditionalFormatting sqref="D466">
    <cfRule type="cellIs" dxfId="6150" priority="4681" stopIfTrue="1" operator="equal">
      <formula>"P"</formula>
    </cfRule>
  </conditionalFormatting>
  <conditionalFormatting sqref="D465">
    <cfRule type="cellIs" dxfId="6149" priority="4673" stopIfTrue="1" operator="equal">
      <formula>"P"</formula>
    </cfRule>
  </conditionalFormatting>
  <conditionalFormatting sqref="D464">
    <cfRule type="cellIs" dxfId="6148" priority="4672" stopIfTrue="1" operator="equal">
      <formula>"P"</formula>
    </cfRule>
  </conditionalFormatting>
  <conditionalFormatting sqref="D463">
    <cfRule type="cellIs" dxfId="6147" priority="4671" stopIfTrue="1" operator="equal">
      <formula>"P"</formula>
    </cfRule>
  </conditionalFormatting>
  <conditionalFormatting sqref="D464">
    <cfRule type="cellIs" dxfId="6146" priority="4670" stopIfTrue="1" operator="equal">
      <formula>"P"</formula>
    </cfRule>
  </conditionalFormatting>
  <conditionalFormatting sqref="D463">
    <cfRule type="cellIs" dxfId="6145" priority="4669" stopIfTrue="1" operator="equal">
      <formula>"P"</formula>
    </cfRule>
  </conditionalFormatting>
  <conditionalFormatting sqref="D465">
    <cfRule type="cellIs" dxfId="6144" priority="4668" stopIfTrue="1" operator="equal">
      <formula>"P"</formula>
    </cfRule>
  </conditionalFormatting>
  <conditionalFormatting sqref="D464">
    <cfRule type="cellIs" dxfId="6143" priority="4667" stopIfTrue="1" operator="equal">
      <formula>"P"</formula>
    </cfRule>
  </conditionalFormatting>
  <conditionalFormatting sqref="D463">
    <cfRule type="cellIs" dxfId="6142" priority="4666" stopIfTrue="1" operator="equal">
      <formula>"P"</formula>
    </cfRule>
  </conditionalFormatting>
  <conditionalFormatting sqref="D461">
    <cfRule type="cellIs" dxfId="6141" priority="4665" stopIfTrue="1" operator="equal">
      <formula>"P"</formula>
    </cfRule>
  </conditionalFormatting>
  <conditionalFormatting sqref="D464">
    <cfRule type="cellIs" dxfId="6140" priority="4664" stopIfTrue="1" operator="equal">
      <formula>"P"</formula>
    </cfRule>
  </conditionalFormatting>
  <conditionalFormatting sqref="D463">
    <cfRule type="cellIs" dxfId="6139" priority="4663" stopIfTrue="1" operator="equal">
      <formula>"P"</formula>
    </cfRule>
  </conditionalFormatting>
  <conditionalFormatting sqref="D462">
    <cfRule type="cellIs" dxfId="6138" priority="4662" stopIfTrue="1" operator="equal">
      <formula>"P"</formula>
    </cfRule>
  </conditionalFormatting>
  <conditionalFormatting sqref="D464">
    <cfRule type="cellIs" dxfId="6137" priority="4661" stopIfTrue="1" operator="equal">
      <formula>"P"</formula>
    </cfRule>
  </conditionalFormatting>
  <conditionalFormatting sqref="D462">
    <cfRule type="cellIs" dxfId="6136" priority="4659" stopIfTrue="1" operator="equal">
      <formula>"P"</formula>
    </cfRule>
  </conditionalFormatting>
  <conditionalFormatting sqref="D463">
    <cfRule type="cellIs" dxfId="6135" priority="4660" stopIfTrue="1" operator="equal">
      <formula>"P"</formula>
    </cfRule>
  </conditionalFormatting>
  <conditionalFormatting sqref="D463">
    <cfRule type="cellIs" dxfId="6134" priority="4658" stopIfTrue="1" operator="equal">
      <formula>"P"</formula>
    </cfRule>
  </conditionalFormatting>
  <conditionalFormatting sqref="D462">
    <cfRule type="cellIs" dxfId="6133" priority="4657" stopIfTrue="1" operator="equal">
      <formula>"P"</formula>
    </cfRule>
  </conditionalFormatting>
  <conditionalFormatting sqref="D464">
    <cfRule type="cellIs" dxfId="6132" priority="4656" stopIfTrue="1" operator="equal">
      <formula>"P"</formula>
    </cfRule>
  </conditionalFormatting>
  <conditionalFormatting sqref="D463">
    <cfRule type="cellIs" dxfId="6131" priority="4655" stopIfTrue="1" operator="equal">
      <formula>"P"</formula>
    </cfRule>
  </conditionalFormatting>
  <conditionalFormatting sqref="D462">
    <cfRule type="cellIs" dxfId="6130" priority="4654" stopIfTrue="1" operator="equal">
      <formula>"P"</formula>
    </cfRule>
  </conditionalFormatting>
  <conditionalFormatting sqref="D463">
    <cfRule type="cellIs" dxfId="6129" priority="4653" stopIfTrue="1" operator="equal">
      <formula>"P"</formula>
    </cfRule>
  </conditionalFormatting>
  <conditionalFormatting sqref="D462">
    <cfRule type="cellIs" dxfId="6128" priority="4652" stopIfTrue="1" operator="equal">
      <formula>"P"</formula>
    </cfRule>
  </conditionalFormatting>
  <conditionalFormatting sqref="D461">
    <cfRule type="cellIs" dxfId="6127" priority="4651" stopIfTrue="1" operator="equal">
      <formula>"P"</formula>
    </cfRule>
  </conditionalFormatting>
  <conditionalFormatting sqref="D463">
    <cfRule type="cellIs" dxfId="6126" priority="4650" stopIfTrue="1" operator="equal">
      <formula>"P"</formula>
    </cfRule>
  </conditionalFormatting>
  <conditionalFormatting sqref="D462">
    <cfRule type="cellIs" dxfId="6125" priority="4649" stopIfTrue="1" operator="equal">
      <formula>"P"</formula>
    </cfRule>
  </conditionalFormatting>
  <conditionalFormatting sqref="D461">
    <cfRule type="cellIs" dxfId="6124" priority="4648" stopIfTrue="1" operator="equal">
      <formula>"P"</formula>
    </cfRule>
  </conditionalFormatting>
  <conditionalFormatting sqref="D462">
    <cfRule type="cellIs" dxfId="6123" priority="4647" stopIfTrue="1" operator="equal">
      <formula>"P"</formula>
    </cfRule>
  </conditionalFormatting>
  <conditionalFormatting sqref="D465">
    <cfRule type="cellIs" dxfId="6122" priority="4635" stopIfTrue="1" operator="equal">
      <formula>"P"</formula>
    </cfRule>
  </conditionalFormatting>
  <conditionalFormatting sqref="D466">
    <cfRule type="cellIs" dxfId="6121" priority="4634" stopIfTrue="1" operator="equal">
      <formula>"P"</formula>
    </cfRule>
  </conditionalFormatting>
  <conditionalFormatting sqref="D465">
    <cfRule type="cellIs" dxfId="6120" priority="4630" stopIfTrue="1" operator="equal">
      <formula>"P"</formula>
    </cfRule>
  </conditionalFormatting>
  <conditionalFormatting sqref="D465">
    <cfRule type="cellIs" dxfId="6119" priority="4628" stopIfTrue="1" operator="equal">
      <formula>"P"</formula>
    </cfRule>
  </conditionalFormatting>
  <conditionalFormatting sqref="D466">
    <cfRule type="cellIs" dxfId="6118" priority="4631" stopIfTrue="1" operator="equal">
      <formula>"P"</formula>
    </cfRule>
  </conditionalFormatting>
  <conditionalFormatting sqref="D466">
    <cfRule type="cellIs" dxfId="6117" priority="4629" stopIfTrue="1" operator="equal">
      <formula>"P"</formula>
    </cfRule>
  </conditionalFormatting>
  <conditionalFormatting sqref="D464">
    <cfRule type="cellIs" dxfId="6116" priority="4627" stopIfTrue="1" operator="equal">
      <formula>"P"</formula>
    </cfRule>
  </conditionalFormatting>
  <conditionalFormatting sqref="D466">
    <cfRule type="cellIs" dxfId="6115" priority="4626" stopIfTrue="1" operator="equal">
      <formula>"P"</formula>
    </cfRule>
  </conditionalFormatting>
  <conditionalFormatting sqref="D464">
    <cfRule type="cellIs" dxfId="6114" priority="4586" stopIfTrue="1" operator="equal">
      <formula>"P"</formula>
    </cfRule>
  </conditionalFormatting>
  <conditionalFormatting sqref="D469">
    <cfRule type="cellIs" dxfId="6113" priority="4585" stopIfTrue="1" operator="equal">
      <formula>"P"</formula>
    </cfRule>
  </conditionalFormatting>
  <conditionalFormatting sqref="D466">
    <cfRule type="cellIs" dxfId="6112" priority="4579" stopIfTrue="1" operator="equal">
      <formula>"P"</formula>
    </cfRule>
  </conditionalFormatting>
  <conditionalFormatting sqref="D464">
    <cfRule type="cellIs" dxfId="6111" priority="4588" stopIfTrue="1" operator="equal">
      <formula>"P"</formula>
    </cfRule>
  </conditionalFormatting>
  <conditionalFormatting sqref="D464">
    <cfRule type="cellIs" dxfId="6110" priority="4589" stopIfTrue="1" operator="equal">
      <formula>"P"</formula>
    </cfRule>
  </conditionalFormatting>
  <conditionalFormatting sqref="D464">
    <cfRule type="cellIs" dxfId="6109" priority="4587" stopIfTrue="1" operator="equal">
      <formula>"P"</formula>
    </cfRule>
  </conditionalFormatting>
  <conditionalFormatting sqref="D468">
    <cfRule type="cellIs" dxfId="6108" priority="4584" stopIfTrue="1" operator="equal">
      <formula>"P"</formula>
    </cfRule>
  </conditionalFormatting>
  <conditionalFormatting sqref="D467">
    <cfRule type="cellIs" dxfId="6107" priority="4583" stopIfTrue="1" operator="equal">
      <formula>"P"</formula>
    </cfRule>
  </conditionalFormatting>
  <conditionalFormatting sqref="D465">
    <cfRule type="cellIs" dxfId="6106" priority="4582" stopIfTrue="1" operator="equal">
      <formula>"P"</formula>
    </cfRule>
  </conditionalFormatting>
  <conditionalFormatting sqref="D467">
    <cfRule type="cellIs" dxfId="6105" priority="4580" stopIfTrue="1" operator="equal">
      <formula>"P"</formula>
    </cfRule>
  </conditionalFormatting>
  <conditionalFormatting sqref="D468">
    <cfRule type="cellIs" dxfId="6104" priority="4581" stopIfTrue="1" operator="equal">
      <formula>"P"</formula>
    </cfRule>
  </conditionalFormatting>
  <conditionalFormatting sqref="D465">
    <cfRule type="cellIs" dxfId="6103" priority="4625" stopIfTrue="1" operator="equal">
      <formula>"P"</formula>
    </cfRule>
  </conditionalFormatting>
  <conditionalFormatting sqref="D464">
    <cfRule type="cellIs" dxfId="6102" priority="4624" stopIfTrue="1" operator="equal">
      <formula>"P"</formula>
    </cfRule>
  </conditionalFormatting>
  <conditionalFormatting sqref="D465">
    <cfRule type="cellIs" dxfId="6101" priority="4623" stopIfTrue="1" operator="equal">
      <formula>"P"</formula>
    </cfRule>
  </conditionalFormatting>
  <conditionalFormatting sqref="D464">
    <cfRule type="cellIs" dxfId="6100" priority="4622" stopIfTrue="1" operator="equal">
      <formula>"P"</formula>
    </cfRule>
  </conditionalFormatting>
  <conditionalFormatting sqref="D466">
    <cfRule type="cellIs" dxfId="6099" priority="4621" stopIfTrue="1" operator="equal">
      <formula>"P"</formula>
    </cfRule>
  </conditionalFormatting>
  <conditionalFormatting sqref="D465">
    <cfRule type="cellIs" dxfId="6098" priority="4620" stopIfTrue="1" operator="equal">
      <formula>"P"</formula>
    </cfRule>
  </conditionalFormatting>
  <conditionalFormatting sqref="D464">
    <cfRule type="cellIs" dxfId="6097" priority="4619" stopIfTrue="1" operator="equal">
      <formula>"P"</formula>
    </cfRule>
  </conditionalFormatting>
  <conditionalFormatting sqref="D465">
    <cfRule type="cellIs" dxfId="6096" priority="4618" stopIfTrue="1" operator="equal">
      <formula>"P"</formula>
    </cfRule>
  </conditionalFormatting>
  <conditionalFormatting sqref="D464">
    <cfRule type="cellIs" dxfId="6095" priority="4617" stopIfTrue="1" operator="equal">
      <formula>"P"</formula>
    </cfRule>
  </conditionalFormatting>
  <conditionalFormatting sqref="D464">
    <cfRule type="cellIs" dxfId="6094" priority="4615" stopIfTrue="1" operator="equal">
      <formula>"P"</formula>
    </cfRule>
  </conditionalFormatting>
  <conditionalFormatting sqref="D465">
    <cfRule type="cellIs" dxfId="6093" priority="4616" stopIfTrue="1" operator="equal">
      <formula>"P"</formula>
    </cfRule>
  </conditionalFormatting>
  <conditionalFormatting sqref="D464">
    <cfRule type="cellIs" dxfId="6092" priority="4614" stopIfTrue="1" operator="equal">
      <formula>"P"</formula>
    </cfRule>
  </conditionalFormatting>
  <conditionalFormatting sqref="D465">
    <cfRule type="cellIs" dxfId="6091" priority="4613" stopIfTrue="1" operator="equal">
      <formula>"P"</formula>
    </cfRule>
  </conditionalFormatting>
  <conditionalFormatting sqref="D464">
    <cfRule type="cellIs" dxfId="6090" priority="4612" stopIfTrue="1" operator="equal">
      <formula>"P"</formula>
    </cfRule>
  </conditionalFormatting>
  <conditionalFormatting sqref="D464">
    <cfRule type="cellIs" dxfId="6089" priority="4611" stopIfTrue="1" operator="equal">
      <formula>"P"</formula>
    </cfRule>
  </conditionalFormatting>
  <conditionalFormatting sqref="D464">
    <cfRule type="cellIs" dxfId="6088" priority="4610" stopIfTrue="1" operator="equal">
      <formula>"P"</formula>
    </cfRule>
  </conditionalFormatting>
  <conditionalFormatting sqref="D467">
    <cfRule type="cellIs" dxfId="6087" priority="4609" stopIfTrue="1" operator="equal">
      <formula>"P"</formula>
    </cfRule>
  </conditionalFormatting>
  <conditionalFormatting sqref="D466">
    <cfRule type="cellIs" dxfId="6086" priority="4608" stopIfTrue="1" operator="equal">
      <formula>"P"</formula>
    </cfRule>
  </conditionalFormatting>
  <conditionalFormatting sqref="D465">
    <cfRule type="cellIs" dxfId="6085" priority="4607" stopIfTrue="1" operator="equal">
      <formula>"P"</formula>
    </cfRule>
  </conditionalFormatting>
  <conditionalFormatting sqref="D466">
    <cfRule type="cellIs" dxfId="6084" priority="4606" stopIfTrue="1" operator="equal">
      <formula>"P"</formula>
    </cfRule>
  </conditionalFormatting>
  <conditionalFormatting sqref="D465">
    <cfRule type="cellIs" dxfId="6083" priority="4605" stopIfTrue="1" operator="equal">
      <formula>"P"</formula>
    </cfRule>
  </conditionalFormatting>
  <conditionalFormatting sqref="D464">
    <cfRule type="cellIs" dxfId="6082" priority="4604" stopIfTrue="1" operator="equal">
      <formula>"P"</formula>
    </cfRule>
  </conditionalFormatting>
  <conditionalFormatting sqref="D466">
    <cfRule type="cellIs" dxfId="6081" priority="4603" stopIfTrue="1" operator="equal">
      <formula>"P"</formula>
    </cfRule>
  </conditionalFormatting>
  <conditionalFormatting sqref="D465">
    <cfRule type="cellIs" dxfId="6080" priority="4602" stopIfTrue="1" operator="equal">
      <formula>"P"</formula>
    </cfRule>
  </conditionalFormatting>
  <conditionalFormatting sqref="D464">
    <cfRule type="cellIs" dxfId="6079" priority="4601" stopIfTrue="1" operator="equal">
      <formula>"P"</formula>
    </cfRule>
  </conditionalFormatting>
  <conditionalFormatting sqref="D465">
    <cfRule type="cellIs" dxfId="6078" priority="4600" stopIfTrue="1" operator="equal">
      <formula>"P"</formula>
    </cfRule>
  </conditionalFormatting>
  <conditionalFormatting sqref="D464">
    <cfRule type="cellIs" dxfId="6077" priority="4599" stopIfTrue="1" operator="equal">
      <formula>"P"</formula>
    </cfRule>
  </conditionalFormatting>
  <conditionalFormatting sqref="D466">
    <cfRule type="cellIs" dxfId="6076" priority="4598" stopIfTrue="1" operator="equal">
      <formula>"P"</formula>
    </cfRule>
  </conditionalFormatting>
  <conditionalFormatting sqref="D465">
    <cfRule type="cellIs" dxfId="6075" priority="4597" stopIfTrue="1" operator="equal">
      <formula>"P"</formula>
    </cfRule>
  </conditionalFormatting>
  <conditionalFormatting sqref="D464">
    <cfRule type="cellIs" dxfId="6074" priority="4596" stopIfTrue="1" operator="equal">
      <formula>"P"</formula>
    </cfRule>
  </conditionalFormatting>
  <conditionalFormatting sqref="D465">
    <cfRule type="cellIs" dxfId="6073" priority="4595" stopIfTrue="1" operator="equal">
      <formula>"P"</formula>
    </cfRule>
  </conditionalFormatting>
  <conditionalFormatting sqref="D464">
    <cfRule type="cellIs" dxfId="6072" priority="4594" stopIfTrue="1" operator="equal">
      <formula>"P"</formula>
    </cfRule>
  </conditionalFormatting>
  <conditionalFormatting sqref="D465">
    <cfRule type="cellIs" dxfId="6071" priority="4593" stopIfTrue="1" operator="equal">
      <formula>"P"</formula>
    </cfRule>
  </conditionalFormatting>
  <conditionalFormatting sqref="D464">
    <cfRule type="cellIs" dxfId="6070" priority="4592" stopIfTrue="1" operator="equal">
      <formula>"P"</formula>
    </cfRule>
  </conditionalFormatting>
  <conditionalFormatting sqref="D464">
    <cfRule type="cellIs" dxfId="6069" priority="4591" stopIfTrue="1" operator="equal">
      <formula>"P"</formula>
    </cfRule>
  </conditionalFormatting>
  <conditionalFormatting sqref="D465">
    <cfRule type="cellIs" dxfId="6068" priority="4590" stopIfTrue="1" operator="equal">
      <formula>"P"</formula>
    </cfRule>
  </conditionalFormatting>
  <conditionalFormatting sqref="D464">
    <cfRule type="cellIs" dxfId="6067" priority="4578" stopIfTrue="1" operator="equal">
      <formula>"P"</formula>
    </cfRule>
  </conditionalFormatting>
  <conditionalFormatting sqref="D468">
    <cfRule type="cellIs" dxfId="6066" priority="4577" stopIfTrue="1" operator="equal">
      <formula>"P"</formula>
    </cfRule>
  </conditionalFormatting>
  <conditionalFormatting sqref="D466">
    <cfRule type="cellIs" dxfId="6065" priority="4575" stopIfTrue="1" operator="equal">
      <formula>"P"</formula>
    </cfRule>
  </conditionalFormatting>
  <conditionalFormatting sqref="D467">
    <cfRule type="cellIs" dxfId="6064" priority="4576" stopIfTrue="1" operator="equal">
      <formula>"P"</formula>
    </cfRule>
  </conditionalFormatting>
  <conditionalFormatting sqref="D467">
    <cfRule type="cellIs" dxfId="6063" priority="4574" stopIfTrue="1" operator="equal">
      <formula>"P"</formula>
    </cfRule>
  </conditionalFormatting>
  <conditionalFormatting sqref="D466">
    <cfRule type="cellIs" dxfId="6062" priority="4573" stopIfTrue="1" operator="equal">
      <formula>"P"</formula>
    </cfRule>
  </conditionalFormatting>
  <conditionalFormatting sqref="D468">
    <cfRule type="cellIs" dxfId="6061" priority="4572" stopIfTrue="1" operator="equal">
      <formula>"P"</formula>
    </cfRule>
  </conditionalFormatting>
  <conditionalFormatting sqref="D467">
    <cfRule type="cellIs" dxfId="6060" priority="4571" stopIfTrue="1" operator="equal">
      <formula>"P"</formula>
    </cfRule>
  </conditionalFormatting>
  <conditionalFormatting sqref="D465">
    <cfRule type="cellIs" dxfId="6059" priority="4532" stopIfTrue="1" operator="equal">
      <formula>"P"</formula>
    </cfRule>
  </conditionalFormatting>
  <conditionalFormatting sqref="D466">
    <cfRule type="cellIs" dxfId="6058" priority="4531" stopIfTrue="1" operator="equal">
      <formula>"P"</formula>
    </cfRule>
  </conditionalFormatting>
  <conditionalFormatting sqref="D465">
    <cfRule type="cellIs" dxfId="6057" priority="4525" stopIfTrue="1" operator="equal">
      <formula>"P"</formula>
    </cfRule>
  </conditionalFormatting>
  <conditionalFormatting sqref="D467">
    <cfRule type="cellIs" dxfId="6056" priority="4534" stopIfTrue="1" operator="equal">
      <formula>"P"</formula>
    </cfRule>
  </conditionalFormatting>
  <conditionalFormatting sqref="D465">
    <cfRule type="cellIs" dxfId="6055" priority="4535" stopIfTrue="1" operator="equal">
      <formula>"P"</formula>
    </cfRule>
  </conditionalFormatting>
  <conditionalFormatting sqref="D466">
    <cfRule type="cellIs" dxfId="6054" priority="4533" stopIfTrue="1" operator="equal">
      <formula>"P"</formula>
    </cfRule>
  </conditionalFormatting>
  <conditionalFormatting sqref="D465">
    <cfRule type="cellIs" dxfId="6053" priority="4530" stopIfTrue="1" operator="equal">
      <formula>"P"</formula>
    </cfRule>
  </conditionalFormatting>
  <conditionalFormatting sqref="D467">
    <cfRule type="cellIs" dxfId="6052" priority="4529" stopIfTrue="1" operator="equal">
      <formula>"P"</formula>
    </cfRule>
  </conditionalFormatting>
  <conditionalFormatting sqref="D466">
    <cfRule type="cellIs" dxfId="6051" priority="4528" stopIfTrue="1" operator="equal">
      <formula>"P"</formula>
    </cfRule>
  </conditionalFormatting>
  <conditionalFormatting sqref="D466">
    <cfRule type="cellIs" dxfId="6050" priority="4526" stopIfTrue="1" operator="equal">
      <formula>"P"</formula>
    </cfRule>
  </conditionalFormatting>
  <conditionalFormatting sqref="D465">
    <cfRule type="cellIs" dxfId="6049" priority="4527" stopIfTrue="1" operator="equal">
      <formula>"P"</formula>
    </cfRule>
  </conditionalFormatting>
  <conditionalFormatting sqref="D466">
    <cfRule type="cellIs" dxfId="6048" priority="4570" stopIfTrue="1" operator="equal">
      <formula>"P"</formula>
    </cfRule>
  </conditionalFormatting>
  <conditionalFormatting sqref="D464">
    <cfRule type="cellIs" dxfId="6047" priority="4569" stopIfTrue="1" operator="equal">
      <formula>"P"</formula>
    </cfRule>
  </conditionalFormatting>
  <conditionalFormatting sqref="D467">
    <cfRule type="cellIs" dxfId="6046" priority="4568" stopIfTrue="1" operator="equal">
      <formula>"P"</formula>
    </cfRule>
  </conditionalFormatting>
  <conditionalFormatting sqref="D466">
    <cfRule type="cellIs" dxfId="6045" priority="4567" stopIfTrue="1" operator="equal">
      <formula>"P"</formula>
    </cfRule>
  </conditionalFormatting>
  <conditionalFormatting sqref="D465">
    <cfRule type="cellIs" dxfId="6044" priority="4566" stopIfTrue="1" operator="equal">
      <formula>"P"</formula>
    </cfRule>
  </conditionalFormatting>
  <conditionalFormatting sqref="D467">
    <cfRule type="cellIs" dxfId="6043" priority="4565" stopIfTrue="1" operator="equal">
      <formula>"P"</formula>
    </cfRule>
  </conditionalFormatting>
  <conditionalFormatting sqref="D466">
    <cfRule type="cellIs" dxfId="6042" priority="4564" stopIfTrue="1" operator="equal">
      <formula>"P"</formula>
    </cfRule>
  </conditionalFormatting>
  <conditionalFormatting sqref="D465">
    <cfRule type="cellIs" dxfId="6041" priority="4563" stopIfTrue="1" operator="equal">
      <formula>"P"</formula>
    </cfRule>
  </conditionalFormatting>
  <conditionalFormatting sqref="D466">
    <cfRule type="cellIs" dxfId="6040" priority="4562" stopIfTrue="1" operator="equal">
      <formula>"P"</formula>
    </cfRule>
  </conditionalFormatting>
  <conditionalFormatting sqref="D465">
    <cfRule type="cellIs" dxfId="6039" priority="4561" stopIfTrue="1" operator="equal">
      <formula>"P"</formula>
    </cfRule>
  </conditionalFormatting>
  <conditionalFormatting sqref="D467">
    <cfRule type="cellIs" dxfId="6038" priority="4560" stopIfTrue="1" operator="equal">
      <formula>"P"</formula>
    </cfRule>
  </conditionalFormatting>
  <conditionalFormatting sqref="D466">
    <cfRule type="cellIs" dxfId="6037" priority="4559" stopIfTrue="1" operator="equal">
      <formula>"P"</formula>
    </cfRule>
  </conditionalFormatting>
  <conditionalFormatting sqref="D465">
    <cfRule type="cellIs" dxfId="6036" priority="4558" stopIfTrue="1" operator="equal">
      <formula>"P"</formula>
    </cfRule>
  </conditionalFormatting>
  <conditionalFormatting sqref="D466">
    <cfRule type="cellIs" dxfId="6035" priority="4557" stopIfTrue="1" operator="equal">
      <formula>"P"</formula>
    </cfRule>
  </conditionalFormatting>
  <conditionalFormatting sqref="D465">
    <cfRule type="cellIs" dxfId="6034" priority="4556" stopIfTrue="1" operator="equal">
      <formula>"P"</formula>
    </cfRule>
  </conditionalFormatting>
  <conditionalFormatting sqref="D464">
    <cfRule type="cellIs" dxfId="6033" priority="4555" stopIfTrue="1" operator="equal">
      <formula>"P"</formula>
    </cfRule>
  </conditionalFormatting>
  <conditionalFormatting sqref="D466">
    <cfRule type="cellIs" dxfId="6032" priority="4554" stopIfTrue="1" operator="equal">
      <formula>"P"</formula>
    </cfRule>
  </conditionalFormatting>
  <conditionalFormatting sqref="D465">
    <cfRule type="cellIs" dxfId="6031" priority="4553" stopIfTrue="1" operator="equal">
      <formula>"P"</formula>
    </cfRule>
  </conditionalFormatting>
  <conditionalFormatting sqref="D464">
    <cfRule type="cellIs" dxfId="6030" priority="4552" stopIfTrue="1" operator="equal">
      <formula>"P"</formula>
    </cfRule>
  </conditionalFormatting>
  <conditionalFormatting sqref="D465">
    <cfRule type="cellIs" dxfId="6029" priority="4551" stopIfTrue="1" operator="equal">
      <formula>"P"</formula>
    </cfRule>
  </conditionalFormatting>
  <conditionalFormatting sqref="D464">
    <cfRule type="cellIs" dxfId="6028" priority="4550" stopIfTrue="1" operator="equal">
      <formula>"P"</formula>
    </cfRule>
  </conditionalFormatting>
  <conditionalFormatting sqref="D466">
    <cfRule type="cellIs" dxfId="6027" priority="4549" stopIfTrue="1" operator="equal">
      <formula>"P"</formula>
    </cfRule>
  </conditionalFormatting>
  <conditionalFormatting sqref="D465">
    <cfRule type="cellIs" dxfId="6026" priority="4548" stopIfTrue="1" operator="equal">
      <formula>"P"</formula>
    </cfRule>
  </conditionalFormatting>
  <conditionalFormatting sqref="D464">
    <cfRule type="cellIs" dxfId="6025" priority="4547" stopIfTrue="1" operator="equal">
      <formula>"P"</formula>
    </cfRule>
  </conditionalFormatting>
  <conditionalFormatting sqref="D465">
    <cfRule type="cellIs" dxfId="6024" priority="4546" stopIfTrue="1" operator="equal">
      <formula>"P"</formula>
    </cfRule>
  </conditionalFormatting>
  <conditionalFormatting sqref="D464">
    <cfRule type="cellIs" dxfId="6023" priority="4545" stopIfTrue="1" operator="equal">
      <formula>"P"</formula>
    </cfRule>
  </conditionalFormatting>
  <conditionalFormatting sqref="D465">
    <cfRule type="cellIs" dxfId="6022" priority="4544" stopIfTrue="1" operator="equal">
      <formula>"P"</formula>
    </cfRule>
  </conditionalFormatting>
  <conditionalFormatting sqref="D464">
    <cfRule type="cellIs" dxfId="6021" priority="4543" stopIfTrue="1" operator="equal">
      <formula>"P"</formula>
    </cfRule>
  </conditionalFormatting>
  <conditionalFormatting sqref="D464">
    <cfRule type="cellIs" dxfId="6020" priority="4542" stopIfTrue="1" operator="equal">
      <formula>"P"</formula>
    </cfRule>
  </conditionalFormatting>
  <conditionalFormatting sqref="D468">
    <cfRule type="cellIs" dxfId="6019" priority="4541" stopIfTrue="1" operator="equal">
      <formula>"P"</formula>
    </cfRule>
  </conditionalFormatting>
  <conditionalFormatting sqref="D467">
    <cfRule type="cellIs" dxfId="6018" priority="4540" stopIfTrue="1" operator="equal">
      <formula>"P"</formula>
    </cfRule>
  </conditionalFormatting>
  <conditionalFormatting sqref="D466">
    <cfRule type="cellIs" dxfId="6017" priority="4539" stopIfTrue="1" operator="equal">
      <formula>"P"</formula>
    </cfRule>
  </conditionalFormatting>
  <conditionalFormatting sqref="D464">
    <cfRule type="cellIs" dxfId="6016" priority="4538" stopIfTrue="1" operator="equal">
      <formula>"P"</formula>
    </cfRule>
  </conditionalFormatting>
  <conditionalFormatting sqref="D467">
    <cfRule type="cellIs" dxfId="6015" priority="4537" stopIfTrue="1" operator="equal">
      <formula>"P"</formula>
    </cfRule>
  </conditionalFormatting>
  <conditionalFormatting sqref="D466">
    <cfRule type="cellIs" dxfId="6014" priority="4536" stopIfTrue="1" operator="equal">
      <formula>"P"</formula>
    </cfRule>
  </conditionalFormatting>
  <conditionalFormatting sqref="D464">
    <cfRule type="cellIs" dxfId="6013" priority="4524" stopIfTrue="1" operator="equal">
      <formula>"P"</formula>
    </cfRule>
  </conditionalFormatting>
  <conditionalFormatting sqref="D466">
    <cfRule type="cellIs" dxfId="6012" priority="4523" stopIfTrue="1" operator="equal">
      <formula>"P"</formula>
    </cfRule>
  </conditionalFormatting>
  <conditionalFormatting sqref="D464">
    <cfRule type="cellIs" dxfId="6011" priority="4521" stopIfTrue="1" operator="equal">
      <formula>"P"</formula>
    </cfRule>
  </conditionalFormatting>
  <conditionalFormatting sqref="D465">
    <cfRule type="cellIs" dxfId="6010" priority="4522" stopIfTrue="1" operator="equal">
      <formula>"P"</formula>
    </cfRule>
  </conditionalFormatting>
  <conditionalFormatting sqref="D465">
    <cfRule type="cellIs" dxfId="6009" priority="4520" stopIfTrue="1" operator="equal">
      <formula>"P"</formula>
    </cfRule>
  </conditionalFormatting>
  <conditionalFormatting sqref="D464">
    <cfRule type="cellIs" dxfId="6008" priority="4519" stopIfTrue="1" operator="equal">
      <formula>"P"</formula>
    </cfRule>
  </conditionalFormatting>
  <conditionalFormatting sqref="D466">
    <cfRule type="cellIs" dxfId="6007" priority="4518" stopIfTrue="1" operator="equal">
      <formula>"P"</formula>
    </cfRule>
  </conditionalFormatting>
  <conditionalFormatting sqref="D465">
    <cfRule type="cellIs" dxfId="6006" priority="4517" stopIfTrue="1" operator="equal">
      <formula>"P"</formula>
    </cfRule>
  </conditionalFormatting>
  <conditionalFormatting sqref="D462">
    <cfRule type="cellIs" dxfId="6005" priority="4478" stopIfTrue="1" operator="equal">
      <formula>"P"</formula>
    </cfRule>
  </conditionalFormatting>
  <conditionalFormatting sqref="D463">
    <cfRule type="cellIs" dxfId="6004" priority="4477" stopIfTrue="1" operator="equal">
      <formula>"P"</formula>
    </cfRule>
  </conditionalFormatting>
  <conditionalFormatting sqref="D462">
    <cfRule type="cellIs" dxfId="6003" priority="4471" stopIfTrue="1" operator="equal">
      <formula>"P"</formula>
    </cfRule>
  </conditionalFormatting>
  <conditionalFormatting sqref="D464">
    <cfRule type="cellIs" dxfId="6002" priority="4480" stopIfTrue="1" operator="equal">
      <formula>"P"</formula>
    </cfRule>
  </conditionalFormatting>
  <conditionalFormatting sqref="D462">
    <cfRule type="cellIs" dxfId="6001" priority="4481" stopIfTrue="1" operator="equal">
      <formula>"P"</formula>
    </cfRule>
  </conditionalFormatting>
  <conditionalFormatting sqref="D463">
    <cfRule type="cellIs" dxfId="6000" priority="4479" stopIfTrue="1" operator="equal">
      <formula>"P"</formula>
    </cfRule>
  </conditionalFormatting>
  <conditionalFormatting sqref="D462">
    <cfRule type="cellIs" dxfId="5999" priority="4476" stopIfTrue="1" operator="equal">
      <formula>"P"</formula>
    </cfRule>
  </conditionalFormatting>
  <conditionalFormatting sqref="D461">
    <cfRule type="cellIs" dxfId="5998" priority="4475" stopIfTrue="1" operator="equal">
      <formula>"P"</formula>
    </cfRule>
  </conditionalFormatting>
  <conditionalFormatting sqref="D463">
    <cfRule type="cellIs" dxfId="5997" priority="4474" stopIfTrue="1" operator="equal">
      <formula>"P"</formula>
    </cfRule>
  </conditionalFormatting>
  <conditionalFormatting sqref="D461">
    <cfRule type="cellIs" dxfId="5996" priority="4472" stopIfTrue="1" operator="equal">
      <formula>"P"</formula>
    </cfRule>
  </conditionalFormatting>
  <conditionalFormatting sqref="D462">
    <cfRule type="cellIs" dxfId="5995" priority="4473" stopIfTrue="1" operator="equal">
      <formula>"P"</formula>
    </cfRule>
  </conditionalFormatting>
  <conditionalFormatting sqref="D464">
    <cfRule type="cellIs" dxfId="5994" priority="4516" stopIfTrue="1" operator="equal">
      <formula>"P"</formula>
    </cfRule>
  </conditionalFormatting>
  <conditionalFormatting sqref="D465">
    <cfRule type="cellIs" dxfId="5993" priority="4515" stopIfTrue="1" operator="equal">
      <formula>"P"</formula>
    </cfRule>
  </conditionalFormatting>
  <conditionalFormatting sqref="D464">
    <cfRule type="cellIs" dxfId="5992" priority="4514" stopIfTrue="1" operator="equal">
      <formula>"P"</formula>
    </cfRule>
  </conditionalFormatting>
  <conditionalFormatting sqref="D465">
    <cfRule type="cellIs" dxfId="5991" priority="4513" stopIfTrue="1" operator="equal">
      <formula>"P"</formula>
    </cfRule>
  </conditionalFormatting>
  <conditionalFormatting sqref="D464">
    <cfRule type="cellIs" dxfId="5990" priority="4512" stopIfTrue="1" operator="equal">
      <formula>"P"</formula>
    </cfRule>
  </conditionalFormatting>
  <conditionalFormatting sqref="D464">
    <cfRule type="cellIs" dxfId="5989" priority="4511" stopIfTrue="1" operator="equal">
      <formula>"P"</formula>
    </cfRule>
  </conditionalFormatting>
  <conditionalFormatting sqref="D465">
    <cfRule type="cellIs" dxfId="5988" priority="4510" stopIfTrue="1" operator="equal">
      <formula>"P"</formula>
    </cfRule>
  </conditionalFormatting>
  <conditionalFormatting sqref="D464">
    <cfRule type="cellIs" dxfId="5987" priority="4509" stopIfTrue="1" operator="equal">
      <formula>"P"</formula>
    </cfRule>
  </conditionalFormatting>
  <conditionalFormatting sqref="D464">
    <cfRule type="cellIs" dxfId="5986" priority="4508" stopIfTrue="1" operator="equal">
      <formula>"P"</formula>
    </cfRule>
  </conditionalFormatting>
  <conditionalFormatting sqref="D464">
    <cfRule type="cellIs" dxfId="5985" priority="4507" stopIfTrue="1" operator="equal">
      <formula>"P"</formula>
    </cfRule>
  </conditionalFormatting>
  <conditionalFormatting sqref="D468">
    <cfRule type="cellIs" dxfId="5984" priority="4506" stopIfTrue="1" operator="equal">
      <formula>"P"</formula>
    </cfRule>
  </conditionalFormatting>
  <conditionalFormatting sqref="D466">
    <cfRule type="cellIs" dxfId="5983" priority="4505" stopIfTrue="1" operator="equal">
      <formula>"P"</formula>
    </cfRule>
  </conditionalFormatting>
  <conditionalFormatting sqref="D465">
    <cfRule type="cellIs" dxfId="5982" priority="4504" stopIfTrue="1" operator="equal">
      <formula>"P"</formula>
    </cfRule>
  </conditionalFormatting>
  <conditionalFormatting sqref="D464">
    <cfRule type="cellIs" dxfId="5981" priority="4503" stopIfTrue="1" operator="equal">
      <formula>"P"</formula>
    </cfRule>
  </conditionalFormatting>
  <conditionalFormatting sqref="D462">
    <cfRule type="cellIs" dxfId="5980" priority="4502" stopIfTrue="1" operator="equal">
      <formula>"P"</formula>
    </cfRule>
  </conditionalFormatting>
  <conditionalFormatting sqref="D465">
    <cfRule type="cellIs" dxfId="5979" priority="4501" stopIfTrue="1" operator="equal">
      <formula>"P"</formula>
    </cfRule>
  </conditionalFormatting>
  <conditionalFormatting sqref="D464">
    <cfRule type="cellIs" dxfId="5978" priority="4500" stopIfTrue="1" operator="equal">
      <formula>"P"</formula>
    </cfRule>
  </conditionalFormatting>
  <conditionalFormatting sqref="D463">
    <cfRule type="cellIs" dxfId="5977" priority="4499" stopIfTrue="1" operator="equal">
      <formula>"P"</formula>
    </cfRule>
  </conditionalFormatting>
  <conditionalFormatting sqref="D461">
    <cfRule type="cellIs" dxfId="5976" priority="4498" stopIfTrue="1" operator="equal">
      <formula>"P"</formula>
    </cfRule>
  </conditionalFormatting>
  <conditionalFormatting sqref="D465">
    <cfRule type="cellIs" dxfId="5975" priority="4497" stopIfTrue="1" operator="equal">
      <formula>"P"</formula>
    </cfRule>
  </conditionalFormatting>
  <conditionalFormatting sqref="D464">
    <cfRule type="cellIs" dxfId="5974" priority="4496" stopIfTrue="1" operator="equal">
      <formula>"P"</formula>
    </cfRule>
  </conditionalFormatting>
  <conditionalFormatting sqref="D463">
    <cfRule type="cellIs" dxfId="5973" priority="4495" stopIfTrue="1" operator="equal">
      <formula>"P"</formula>
    </cfRule>
  </conditionalFormatting>
  <conditionalFormatting sqref="D464">
    <cfRule type="cellIs" dxfId="5972" priority="4494" stopIfTrue="1" operator="equal">
      <formula>"P"</formula>
    </cfRule>
  </conditionalFormatting>
  <conditionalFormatting sqref="D463">
    <cfRule type="cellIs" dxfId="5971" priority="4493" stopIfTrue="1" operator="equal">
      <formula>"P"</formula>
    </cfRule>
  </conditionalFormatting>
  <conditionalFormatting sqref="D465">
    <cfRule type="cellIs" dxfId="5970" priority="4492" stopIfTrue="1" operator="equal">
      <formula>"P"</formula>
    </cfRule>
  </conditionalFormatting>
  <conditionalFormatting sqref="D464">
    <cfRule type="cellIs" dxfId="5969" priority="4491" stopIfTrue="1" operator="equal">
      <formula>"P"</formula>
    </cfRule>
  </conditionalFormatting>
  <conditionalFormatting sqref="D463">
    <cfRule type="cellIs" dxfId="5968" priority="4490" stopIfTrue="1" operator="equal">
      <formula>"P"</formula>
    </cfRule>
  </conditionalFormatting>
  <conditionalFormatting sqref="D461">
    <cfRule type="cellIs" dxfId="5967" priority="4489" stopIfTrue="1" operator="equal">
      <formula>"P"</formula>
    </cfRule>
  </conditionalFormatting>
  <conditionalFormatting sqref="D464">
    <cfRule type="cellIs" dxfId="5966" priority="4488" stopIfTrue="1" operator="equal">
      <formula>"P"</formula>
    </cfRule>
  </conditionalFormatting>
  <conditionalFormatting sqref="D463">
    <cfRule type="cellIs" dxfId="5965" priority="4487" stopIfTrue="1" operator="equal">
      <formula>"P"</formula>
    </cfRule>
  </conditionalFormatting>
  <conditionalFormatting sqref="D462">
    <cfRule type="cellIs" dxfId="5964" priority="4486" stopIfTrue="1" operator="equal">
      <formula>"P"</formula>
    </cfRule>
  </conditionalFormatting>
  <conditionalFormatting sqref="D464">
    <cfRule type="cellIs" dxfId="5963" priority="4485" stopIfTrue="1" operator="equal">
      <formula>"P"</formula>
    </cfRule>
  </conditionalFormatting>
  <conditionalFormatting sqref="D463">
    <cfRule type="cellIs" dxfId="5962" priority="4484" stopIfTrue="1" operator="equal">
      <formula>"P"</formula>
    </cfRule>
  </conditionalFormatting>
  <conditionalFormatting sqref="D462">
    <cfRule type="cellIs" dxfId="5961" priority="4483" stopIfTrue="1" operator="equal">
      <formula>"P"</formula>
    </cfRule>
  </conditionalFormatting>
  <conditionalFormatting sqref="D463">
    <cfRule type="cellIs" dxfId="5960" priority="4482" stopIfTrue="1" operator="equal">
      <formula>"P"</formula>
    </cfRule>
  </conditionalFormatting>
  <conditionalFormatting sqref="D461">
    <cfRule type="cellIs" dxfId="5959" priority="4470" stopIfTrue="1" operator="equal">
      <formula>"P"</formula>
    </cfRule>
  </conditionalFormatting>
  <conditionalFormatting sqref="D463">
    <cfRule type="cellIs" dxfId="5958" priority="4469" stopIfTrue="1" operator="equal">
      <formula>"P"</formula>
    </cfRule>
  </conditionalFormatting>
  <conditionalFormatting sqref="D461">
    <cfRule type="cellIs" dxfId="5957" priority="4467" stopIfTrue="1" operator="equal">
      <formula>"P"</formula>
    </cfRule>
  </conditionalFormatting>
  <conditionalFormatting sqref="D462">
    <cfRule type="cellIs" dxfId="5956" priority="4468" stopIfTrue="1" operator="equal">
      <formula>"P"</formula>
    </cfRule>
  </conditionalFormatting>
  <conditionalFormatting sqref="D462">
    <cfRule type="cellIs" dxfId="5955" priority="4466" stopIfTrue="1" operator="equal">
      <formula>"P"</formula>
    </cfRule>
  </conditionalFormatting>
  <conditionalFormatting sqref="D461">
    <cfRule type="cellIs" dxfId="5954" priority="4465" stopIfTrue="1" operator="equal">
      <formula>"P"</formula>
    </cfRule>
  </conditionalFormatting>
  <conditionalFormatting sqref="D462">
    <cfRule type="cellIs" dxfId="5953" priority="4464" stopIfTrue="1" operator="equal">
      <formula>"P"</formula>
    </cfRule>
  </conditionalFormatting>
  <conditionalFormatting sqref="D461">
    <cfRule type="cellIs" dxfId="5952" priority="4463" stopIfTrue="1" operator="equal">
      <formula>"P"</formula>
    </cfRule>
  </conditionalFormatting>
  <conditionalFormatting sqref="D467">
    <cfRule type="cellIs" dxfId="5951" priority="5751" stopIfTrue="1" operator="equal">
      <formula>"P"</formula>
    </cfRule>
  </conditionalFormatting>
  <conditionalFormatting sqref="D467">
    <cfRule type="cellIs" dxfId="5950" priority="5745" stopIfTrue="1" operator="equal">
      <formula>"P"</formula>
    </cfRule>
  </conditionalFormatting>
  <conditionalFormatting sqref="D465">
    <cfRule type="cellIs" dxfId="5949" priority="5753" stopIfTrue="1" operator="equal">
      <formula>"P"</formula>
    </cfRule>
  </conditionalFormatting>
  <conditionalFormatting sqref="D466">
    <cfRule type="cellIs" dxfId="5948" priority="5754" stopIfTrue="1" operator="equal">
      <formula>"P"</formula>
    </cfRule>
  </conditionalFormatting>
  <conditionalFormatting sqref="D463">
    <cfRule type="cellIs" dxfId="5947" priority="5752" stopIfTrue="1" operator="equal">
      <formula>"P"</formula>
    </cfRule>
  </conditionalFormatting>
  <conditionalFormatting sqref="D466">
    <cfRule type="cellIs" dxfId="5946" priority="5750" stopIfTrue="1" operator="equal">
      <formula>"P"</formula>
    </cfRule>
  </conditionalFormatting>
  <conditionalFormatting sqref="D465">
    <cfRule type="cellIs" dxfId="5945" priority="5749" stopIfTrue="1" operator="equal">
      <formula>"P"</formula>
    </cfRule>
  </conditionalFormatting>
  <conditionalFormatting sqref="D466">
    <cfRule type="cellIs" dxfId="5944" priority="5748" stopIfTrue="1" operator="equal">
      <formula>"P"</formula>
    </cfRule>
  </conditionalFormatting>
  <conditionalFormatting sqref="D455">
    <cfRule type="cellIs" dxfId="5943" priority="5746" stopIfTrue="1" operator="equal">
      <formula>"P"</formula>
    </cfRule>
  </conditionalFormatting>
  <conditionalFormatting sqref="D465">
    <cfRule type="cellIs" dxfId="5942" priority="5747" stopIfTrue="1" operator="equal">
      <formula>"P"</formula>
    </cfRule>
  </conditionalFormatting>
  <conditionalFormatting sqref="D461">
    <cfRule type="cellIs" dxfId="5941" priority="4462" stopIfTrue="1" operator="equal">
      <formula>"P"</formula>
    </cfRule>
  </conditionalFormatting>
  <conditionalFormatting sqref="D465">
    <cfRule type="cellIs" dxfId="5940" priority="4461" stopIfTrue="1" operator="equal">
      <formula>"P"</formula>
    </cfRule>
  </conditionalFormatting>
  <conditionalFormatting sqref="D464">
    <cfRule type="cellIs" dxfId="5939" priority="4460" stopIfTrue="1" operator="equal">
      <formula>"P"</formula>
    </cfRule>
  </conditionalFormatting>
  <conditionalFormatting sqref="D463">
    <cfRule type="cellIs" dxfId="5938" priority="4459" stopIfTrue="1" operator="equal">
      <formula>"P"</formula>
    </cfRule>
  </conditionalFormatting>
  <conditionalFormatting sqref="D461">
    <cfRule type="cellIs" dxfId="5937" priority="4458" stopIfTrue="1" operator="equal">
      <formula>"P"</formula>
    </cfRule>
  </conditionalFormatting>
  <conditionalFormatting sqref="D464">
    <cfRule type="cellIs" dxfId="5936" priority="4457" stopIfTrue="1" operator="equal">
      <formula>"P"</formula>
    </cfRule>
  </conditionalFormatting>
  <conditionalFormatting sqref="D463">
    <cfRule type="cellIs" dxfId="5935" priority="4456" stopIfTrue="1" operator="equal">
      <formula>"P"</formula>
    </cfRule>
  </conditionalFormatting>
  <conditionalFormatting sqref="D462">
    <cfRule type="cellIs" dxfId="5934" priority="4455" stopIfTrue="1" operator="equal">
      <formula>"P"</formula>
    </cfRule>
  </conditionalFormatting>
  <conditionalFormatting sqref="D464">
    <cfRule type="cellIs" dxfId="5933" priority="4454" stopIfTrue="1" operator="equal">
      <formula>"P"</formula>
    </cfRule>
  </conditionalFormatting>
  <conditionalFormatting sqref="D463">
    <cfRule type="cellIs" dxfId="5932" priority="4453" stopIfTrue="1" operator="equal">
      <formula>"P"</formula>
    </cfRule>
  </conditionalFormatting>
  <conditionalFormatting sqref="D462">
    <cfRule type="cellIs" dxfId="5931" priority="4452" stopIfTrue="1" operator="equal">
      <formula>"P"</formula>
    </cfRule>
  </conditionalFormatting>
  <conditionalFormatting sqref="D463">
    <cfRule type="cellIs" dxfId="5930" priority="4451" stopIfTrue="1" operator="equal">
      <formula>"P"</formula>
    </cfRule>
  </conditionalFormatting>
  <conditionalFormatting sqref="D462">
    <cfRule type="cellIs" dxfId="5929" priority="4450" stopIfTrue="1" operator="equal">
      <formula>"P"</formula>
    </cfRule>
  </conditionalFormatting>
  <conditionalFormatting sqref="D464">
    <cfRule type="cellIs" dxfId="5928" priority="4449" stopIfTrue="1" operator="equal">
      <formula>"P"</formula>
    </cfRule>
  </conditionalFormatting>
  <conditionalFormatting sqref="D463">
    <cfRule type="cellIs" dxfId="5927" priority="4448" stopIfTrue="1" operator="equal">
      <formula>"P"</formula>
    </cfRule>
  </conditionalFormatting>
  <conditionalFormatting sqref="D462">
    <cfRule type="cellIs" dxfId="5926" priority="4447" stopIfTrue="1" operator="equal">
      <formula>"P"</formula>
    </cfRule>
  </conditionalFormatting>
  <conditionalFormatting sqref="D463">
    <cfRule type="cellIs" dxfId="5925" priority="4446" stopIfTrue="1" operator="equal">
      <formula>"P"</formula>
    </cfRule>
  </conditionalFormatting>
  <conditionalFormatting sqref="D462">
    <cfRule type="cellIs" dxfId="5924" priority="4445" stopIfTrue="1" operator="equal">
      <formula>"P"</formula>
    </cfRule>
  </conditionalFormatting>
  <conditionalFormatting sqref="D461">
    <cfRule type="cellIs" dxfId="5923" priority="4444" stopIfTrue="1" operator="equal">
      <formula>"P"</formula>
    </cfRule>
  </conditionalFormatting>
  <conditionalFormatting sqref="J634">
    <cfRule type="cellIs" dxfId="5922" priority="5769" stopIfTrue="1" operator="equal">
      <formula>"P"</formula>
    </cfRule>
  </conditionalFormatting>
  <conditionalFormatting sqref="J77">
    <cfRule type="cellIs" dxfId="5921" priority="5768" stopIfTrue="1" operator="equal">
      <formula>"P"</formula>
    </cfRule>
  </conditionalFormatting>
  <conditionalFormatting sqref="D461">
    <cfRule type="cellIs" dxfId="5920" priority="4441" stopIfTrue="1" operator="equal">
      <formula>"P"</formula>
    </cfRule>
  </conditionalFormatting>
  <conditionalFormatting sqref="D462">
    <cfRule type="cellIs" dxfId="5919" priority="4440" stopIfTrue="1" operator="equal">
      <formula>"P"</formula>
    </cfRule>
  </conditionalFormatting>
  <conditionalFormatting sqref="J473:L481 R454:S482 J454:L470">
    <cfRule type="cellIs" dxfId="5918" priority="5765" stopIfTrue="1" operator="equal">
      <formula>"P"</formula>
    </cfRule>
  </conditionalFormatting>
  <conditionalFormatting sqref="D463">
    <cfRule type="cellIs" dxfId="5917" priority="4438" stopIfTrue="1" operator="equal">
      <formula>"P"</formula>
    </cfRule>
  </conditionalFormatting>
  <conditionalFormatting sqref="K482:L482">
    <cfRule type="cellIs" dxfId="5916" priority="5763" stopIfTrue="1" operator="equal">
      <formula>"P"</formula>
    </cfRule>
  </conditionalFormatting>
  <conditionalFormatting sqref="D461">
    <cfRule type="cellIs" dxfId="5915" priority="4436" stopIfTrue="1" operator="equal">
      <formula>"P"</formula>
    </cfRule>
  </conditionalFormatting>
  <conditionalFormatting sqref="D456">
    <cfRule type="cellIs" dxfId="5914" priority="5761" stopIfTrue="1" operator="equal">
      <formula>"P"</formula>
    </cfRule>
  </conditionalFormatting>
  <conditionalFormatting sqref="D468">
    <cfRule type="cellIs" dxfId="5913" priority="5760" stopIfTrue="1" operator="equal">
      <formula>"P"</formula>
    </cfRule>
  </conditionalFormatting>
  <conditionalFormatting sqref="D467">
    <cfRule type="cellIs" dxfId="5912" priority="5759" stopIfTrue="1" operator="equal">
      <formula>"P"</formula>
    </cfRule>
  </conditionalFormatting>
  <conditionalFormatting sqref="D455">
    <cfRule type="cellIs" dxfId="5911" priority="5758" stopIfTrue="1" operator="equal">
      <formula>"P"</formula>
    </cfRule>
  </conditionalFormatting>
  <conditionalFormatting sqref="D466">
    <cfRule type="cellIs" dxfId="5910" priority="5757" stopIfTrue="1" operator="equal">
      <formula>"P"</formula>
    </cfRule>
  </conditionalFormatting>
  <conditionalFormatting sqref="D464">
    <cfRule type="cellIs" dxfId="5909" priority="5756" stopIfTrue="1" operator="equal">
      <formula>"P"</formula>
    </cfRule>
  </conditionalFormatting>
  <conditionalFormatting sqref="D467">
    <cfRule type="cellIs" dxfId="5908" priority="5755" stopIfTrue="1" operator="equal">
      <formula>"P"</formula>
    </cfRule>
  </conditionalFormatting>
  <conditionalFormatting sqref="D466">
    <cfRule type="cellIs" dxfId="5907" priority="5744" stopIfTrue="1" operator="equal">
      <formula>"P"</formula>
    </cfRule>
  </conditionalFormatting>
  <conditionalFormatting sqref="D465">
    <cfRule type="cellIs" dxfId="5906" priority="5743" stopIfTrue="1" operator="equal">
      <formula>"P"</formula>
    </cfRule>
  </conditionalFormatting>
  <conditionalFormatting sqref="D463">
    <cfRule type="cellIs" dxfId="5905" priority="5742" stopIfTrue="1" operator="equal">
      <formula>"P"</formula>
    </cfRule>
  </conditionalFormatting>
  <conditionalFormatting sqref="D466">
    <cfRule type="cellIs" dxfId="5904" priority="5741" stopIfTrue="1" operator="equal">
      <formula>"P"</formula>
    </cfRule>
  </conditionalFormatting>
  <conditionalFormatting sqref="D465">
    <cfRule type="cellIs" dxfId="5903" priority="5740" stopIfTrue="1" operator="equal">
      <formula>"P"</formula>
    </cfRule>
  </conditionalFormatting>
  <conditionalFormatting sqref="D460">
    <cfRule type="cellIs" dxfId="5902" priority="5704" stopIfTrue="1" operator="equal">
      <formula>"P"</formula>
    </cfRule>
  </conditionalFormatting>
  <conditionalFormatting sqref="D454">
    <cfRule type="cellIs" dxfId="5901" priority="5700" stopIfTrue="1" operator="equal">
      <formula>"P"</formula>
    </cfRule>
  </conditionalFormatting>
  <conditionalFormatting sqref="D460">
    <cfRule type="cellIs" dxfId="5900" priority="5706" stopIfTrue="1" operator="equal">
      <formula>"P"</formula>
    </cfRule>
  </conditionalFormatting>
  <conditionalFormatting sqref="D462">
    <cfRule type="cellIs" dxfId="5899" priority="5707" stopIfTrue="1" operator="equal">
      <formula>"P"</formula>
    </cfRule>
  </conditionalFormatting>
  <conditionalFormatting sqref="D460">
    <cfRule type="cellIs" dxfId="5898" priority="5705" stopIfTrue="1" operator="equal">
      <formula>"P"</formula>
    </cfRule>
  </conditionalFormatting>
  <conditionalFormatting sqref="D455">
    <cfRule type="cellIs" dxfId="5897" priority="5703" stopIfTrue="1" operator="equal">
      <formula>"P"</formula>
    </cfRule>
  </conditionalFormatting>
  <conditionalFormatting sqref="D467">
    <cfRule type="cellIs" dxfId="5896" priority="5702" stopIfTrue="1" operator="equal">
      <formula>"P"</formula>
    </cfRule>
  </conditionalFormatting>
  <conditionalFormatting sqref="D466">
    <cfRule type="cellIs" dxfId="5895" priority="5701" stopIfTrue="1" operator="equal">
      <formula>"P"</formula>
    </cfRule>
  </conditionalFormatting>
  <conditionalFormatting sqref="D464">
    <cfRule type="cellIs" dxfId="5894" priority="5739" stopIfTrue="1" operator="equal">
      <formula>"P"</formula>
    </cfRule>
  </conditionalFormatting>
  <conditionalFormatting sqref="D462">
    <cfRule type="cellIs" dxfId="5893" priority="5738" stopIfTrue="1" operator="equal">
      <formula>"P"</formula>
    </cfRule>
  </conditionalFormatting>
  <conditionalFormatting sqref="D466">
    <cfRule type="cellIs" dxfId="5892" priority="5737" stopIfTrue="1" operator="equal">
      <formula>"P"</formula>
    </cfRule>
  </conditionalFormatting>
  <conditionalFormatting sqref="D465">
    <cfRule type="cellIs" dxfId="5891" priority="5736" stopIfTrue="1" operator="equal">
      <formula>"P"</formula>
    </cfRule>
  </conditionalFormatting>
  <conditionalFormatting sqref="D464">
    <cfRule type="cellIs" dxfId="5890" priority="5735" stopIfTrue="1" operator="equal">
      <formula>"P"</formula>
    </cfRule>
  </conditionalFormatting>
  <conditionalFormatting sqref="D465">
    <cfRule type="cellIs" dxfId="5889" priority="5734" stopIfTrue="1" operator="equal">
      <formula>"P"</formula>
    </cfRule>
  </conditionalFormatting>
  <conditionalFormatting sqref="D464">
    <cfRule type="cellIs" dxfId="5888" priority="5733" stopIfTrue="1" operator="equal">
      <formula>"P"</formula>
    </cfRule>
  </conditionalFormatting>
  <conditionalFormatting sqref="D454">
    <cfRule type="cellIs" dxfId="5887" priority="5732" stopIfTrue="1" operator="equal">
      <formula>"P"</formula>
    </cfRule>
  </conditionalFormatting>
  <conditionalFormatting sqref="D466">
    <cfRule type="cellIs" dxfId="5886" priority="5731" stopIfTrue="1" operator="equal">
      <formula>"P"</formula>
    </cfRule>
  </conditionalFormatting>
  <conditionalFormatting sqref="D465">
    <cfRule type="cellIs" dxfId="5885" priority="5730" stopIfTrue="1" operator="equal">
      <formula>"P"</formula>
    </cfRule>
  </conditionalFormatting>
  <conditionalFormatting sqref="D464">
    <cfRule type="cellIs" dxfId="5884" priority="5729" stopIfTrue="1" operator="equal">
      <formula>"P"</formula>
    </cfRule>
  </conditionalFormatting>
  <conditionalFormatting sqref="D462">
    <cfRule type="cellIs" dxfId="5883" priority="5728" stopIfTrue="1" operator="equal">
      <formula>"P"</formula>
    </cfRule>
  </conditionalFormatting>
  <conditionalFormatting sqref="D465">
    <cfRule type="cellIs" dxfId="5882" priority="5727" stopIfTrue="1" operator="equal">
      <formula>"P"</formula>
    </cfRule>
  </conditionalFormatting>
  <conditionalFormatting sqref="D464">
    <cfRule type="cellIs" dxfId="5881" priority="5726" stopIfTrue="1" operator="equal">
      <formula>"P"</formula>
    </cfRule>
  </conditionalFormatting>
  <conditionalFormatting sqref="D463">
    <cfRule type="cellIs" dxfId="5880" priority="5725" stopIfTrue="1" operator="equal">
      <formula>"P"</formula>
    </cfRule>
  </conditionalFormatting>
  <conditionalFormatting sqref="D461">
    <cfRule type="cellIs" dxfId="5879" priority="5724" stopIfTrue="1" operator="equal">
      <formula>"P"</formula>
    </cfRule>
  </conditionalFormatting>
  <conditionalFormatting sqref="D465">
    <cfRule type="cellIs" dxfId="5878" priority="5723" stopIfTrue="1" operator="equal">
      <formula>"P"</formula>
    </cfRule>
  </conditionalFormatting>
  <conditionalFormatting sqref="D464">
    <cfRule type="cellIs" dxfId="5877" priority="5722" stopIfTrue="1" operator="equal">
      <formula>"P"</formula>
    </cfRule>
  </conditionalFormatting>
  <conditionalFormatting sqref="D463">
    <cfRule type="cellIs" dxfId="5876" priority="5721" stopIfTrue="1" operator="equal">
      <formula>"P"</formula>
    </cfRule>
  </conditionalFormatting>
  <conditionalFormatting sqref="D464">
    <cfRule type="cellIs" dxfId="5875" priority="5720" stopIfTrue="1" operator="equal">
      <formula>"P"</formula>
    </cfRule>
  </conditionalFormatting>
  <conditionalFormatting sqref="D463">
    <cfRule type="cellIs" dxfId="5874" priority="5719" stopIfTrue="1" operator="equal">
      <formula>"P"</formula>
    </cfRule>
  </conditionalFormatting>
  <conditionalFormatting sqref="D465">
    <cfRule type="cellIs" dxfId="5873" priority="5718" stopIfTrue="1" operator="equal">
      <formula>"P"</formula>
    </cfRule>
  </conditionalFormatting>
  <conditionalFormatting sqref="D464">
    <cfRule type="cellIs" dxfId="5872" priority="5717" stopIfTrue="1" operator="equal">
      <formula>"P"</formula>
    </cfRule>
  </conditionalFormatting>
  <conditionalFormatting sqref="D463">
    <cfRule type="cellIs" dxfId="5871" priority="5716" stopIfTrue="1" operator="equal">
      <formula>"P"</formula>
    </cfRule>
  </conditionalFormatting>
  <conditionalFormatting sqref="D461">
    <cfRule type="cellIs" dxfId="5870" priority="5715" stopIfTrue="1" operator="equal">
      <formula>"P"</formula>
    </cfRule>
  </conditionalFormatting>
  <conditionalFormatting sqref="D464">
    <cfRule type="cellIs" dxfId="5869" priority="5714" stopIfTrue="1" operator="equal">
      <formula>"P"</formula>
    </cfRule>
  </conditionalFormatting>
  <conditionalFormatting sqref="D463">
    <cfRule type="cellIs" dxfId="5868" priority="5713" stopIfTrue="1" operator="equal">
      <formula>"P"</formula>
    </cfRule>
  </conditionalFormatting>
  <conditionalFormatting sqref="D462">
    <cfRule type="cellIs" dxfId="5867" priority="5712" stopIfTrue="1" operator="equal">
      <formula>"P"</formula>
    </cfRule>
  </conditionalFormatting>
  <conditionalFormatting sqref="D464">
    <cfRule type="cellIs" dxfId="5866" priority="5711" stopIfTrue="1" operator="equal">
      <formula>"P"</formula>
    </cfRule>
  </conditionalFormatting>
  <conditionalFormatting sqref="D463">
    <cfRule type="cellIs" dxfId="5865" priority="5710" stopIfTrue="1" operator="equal">
      <formula>"P"</formula>
    </cfRule>
  </conditionalFormatting>
  <conditionalFormatting sqref="D462">
    <cfRule type="cellIs" dxfId="5864" priority="5709" stopIfTrue="1" operator="equal">
      <formula>"P"</formula>
    </cfRule>
  </conditionalFormatting>
  <conditionalFormatting sqref="D463">
    <cfRule type="cellIs" dxfId="5863" priority="5708" stopIfTrue="1" operator="equal">
      <formula>"P"</formula>
    </cfRule>
  </conditionalFormatting>
  <conditionalFormatting sqref="D465">
    <cfRule type="cellIs" dxfId="5862" priority="5699" stopIfTrue="1" operator="equal">
      <formula>"P"</formula>
    </cfRule>
  </conditionalFormatting>
  <conditionalFormatting sqref="D463">
    <cfRule type="cellIs" dxfId="5861" priority="5698" stopIfTrue="1" operator="equal">
      <formula>"P"</formula>
    </cfRule>
  </conditionalFormatting>
  <conditionalFormatting sqref="D466">
    <cfRule type="cellIs" dxfId="5860" priority="5697" stopIfTrue="1" operator="equal">
      <formula>"P"</formula>
    </cfRule>
  </conditionalFormatting>
  <conditionalFormatting sqref="D465">
    <cfRule type="cellIs" dxfId="5859" priority="5696" stopIfTrue="1" operator="equal">
      <formula>"P"</formula>
    </cfRule>
  </conditionalFormatting>
  <conditionalFormatting sqref="D463">
    <cfRule type="cellIs" dxfId="5858" priority="5657" stopIfTrue="1" operator="equal">
      <formula>"P"</formula>
    </cfRule>
  </conditionalFormatting>
  <conditionalFormatting sqref="D462">
    <cfRule type="cellIs" dxfId="5857" priority="5656" stopIfTrue="1" operator="equal">
      <formula>"P"</formula>
    </cfRule>
  </conditionalFormatting>
  <conditionalFormatting sqref="D462">
    <cfRule type="cellIs" dxfId="5856" priority="5659" stopIfTrue="1" operator="equal">
      <formula>"P"</formula>
    </cfRule>
  </conditionalFormatting>
  <conditionalFormatting sqref="D463">
    <cfRule type="cellIs" dxfId="5855" priority="5660" stopIfTrue="1" operator="equal">
      <formula>"P"</formula>
    </cfRule>
  </conditionalFormatting>
  <conditionalFormatting sqref="D460">
    <cfRule type="cellIs" dxfId="5854" priority="5658" stopIfTrue="1" operator="equal">
      <formula>"P"</formula>
    </cfRule>
  </conditionalFormatting>
  <conditionalFormatting sqref="D464">
    <cfRule type="cellIs" dxfId="5853" priority="5695" stopIfTrue="1" operator="equal">
      <formula>"P"</formula>
    </cfRule>
  </conditionalFormatting>
  <conditionalFormatting sqref="D462">
    <cfRule type="cellIs" dxfId="5852" priority="5694" stopIfTrue="1" operator="equal">
      <formula>"P"</formula>
    </cfRule>
  </conditionalFormatting>
  <conditionalFormatting sqref="D466">
    <cfRule type="cellIs" dxfId="5851" priority="5693" stopIfTrue="1" operator="equal">
      <formula>"P"</formula>
    </cfRule>
  </conditionalFormatting>
  <conditionalFormatting sqref="D465">
    <cfRule type="cellIs" dxfId="5850" priority="5692" stopIfTrue="1" operator="equal">
      <formula>"P"</formula>
    </cfRule>
  </conditionalFormatting>
  <conditionalFormatting sqref="D464">
    <cfRule type="cellIs" dxfId="5849" priority="5691" stopIfTrue="1" operator="equal">
      <formula>"P"</formula>
    </cfRule>
  </conditionalFormatting>
  <conditionalFormatting sqref="D465">
    <cfRule type="cellIs" dxfId="5848" priority="5690" stopIfTrue="1" operator="equal">
      <formula>"P"</formula>
    </cfRule>
  </conditionalFormatting>
  <conditionalFormatting sqref="D464">
    <cfRule type="cellIs" dxfId="5847" priority="5689" stopIfTrue="1" operator="equal">
      <formula>"P"</formula>
    </cfRule>
  </conditionalFormatting>
  <conditionalFormatting sqref="D454">
    <cfRule type="cellIs" dxfId="5846" priority="5688" stopIfTrue="1" operator="equal">
      <formula>"P"</formula>
    </cfRule>
  </conditionalFormatting>
  <conditionalFormatting sqref="D466">
    <cfRule type="cellIs" dxfId="5845" priority="5687" stopIfTrue="1" operator="equal">
      <formula>"P"</formula>
    </cfRule>
  </conditionalFormatting>
  <conditionalFormatting sqref="D465">
    <cfRule type="cellIs" dxfId="5844" priority="5686" stopIfTrue="1" operator="equal">
      <formula>"P"</formula>
    </cfRule>
  </conditionalFormatting>
  <conditionalFormatting sqref="D464">
    <cfRule type="cellIs" dxfId="5843" priority="5685" stopIfTrue="1" operator="equal">
      <formula>"P"</formula>
    </cfRule>
  </conditionalFormatting>
  <conditionalFormatting sqref="D462">
    <cfRule type="cellIs" dxfId="5842" priority="5684" stopIfTrue="1" operator="equal">
      <formula>"P"</formula>
    </cfRule>
  </conditionalFormatting>
  <conditionalFormatting sqref="D465">
    <cfRule type="cellIs" dxfId="5841" priority="5683" stopIfTrue="1" operator="equal">
      <formula>"P"</formula>
    </cfRule>
  </conditionalFormatting>
  <conditionalFormatting sqref="D464">
    <cfRule type="cellIs" dxfId="5840" priority="5682" stopIfTrue="1" operator="equal">
      <formula>"P"</formula>
    </cfRule>
  </conditionalFormatting>
  <conditionalFormatting sqref="D463">
    <cfRule type="cellIs" dxfId="5839" priority="5681" stopIfTrue="1" operator="equal">
      <formula>"P"</formula>
    </cfRule>
  </conditionalFormatting>
  <conditionalFormatting sqref="D461">
    <cfRule type="cellIs" dxfId="5838" priority="5680" stopIfTrue="1" operator="equal">
      <formula>"P"</formula>
    </cfRule>
  </conditionalFormatting>
  <conditionalFormatting sqref="D465">
    <cfRule type="cellIs" dxfId="5837" priority="5679" stopIfTrue="1" operator="equal">
      <formula>"P"</formula>
    </cfRule>
  </conditionalFormatting>
  <conditionalFormatting sqref="D464">
    <cfRule type="cellIs" dxfId="5836" priority="5678" stopIfTrue="1" operator="equal">
      <formula>"P"</formula>
    </cfRule>
  </conditionalFormatting>
  <conditionalFormatting sqref="D463">
    <cfRule type="cellIs" dxfId="5835" priority="5677" stopIfTrue="1" operator="equal">
      <formula>"P"</formula>
    </cfRule>
  </conditionalFormatting>
  <conditionalFormatting sqref="D464">
    <cfRule type="cellIs" dxfId="5834" priority="5676" stopIfTrue="1" operator="equal">
      <formula>"P"</formula>
    </cfRule>
  </conditionalFormatting>
  <conditionalFormatting sqref="D463">
    <cfRule type="cellIs" dxfId="5833" priority="5675" stopIfTrue="1" operator="equal">
      <formula>"P"</formula>
    </cfRule>
  </conditionalFormatting>
  <conditionalFormatting sqref="D465">
    <cfRule type="cellIs" dxfId="5832" priority="5674" stopIfTrue="1" operator="equal">
      <formula>"P"</formula>
    </cfRule>
  </conditionalFormatting>
  <conditionalFormatting sqref="D464">
    <cfRule type="cellIs" dxfId="5831" priority="5673" stopIfTrue="1" operator="equal">
      <formula>"P"</formula>
    </cfRule>
  </conditionalFormatting>
  <conditionalFormatting sqref="D463">
    <cfRule type="cellIs" dxfId="5830" priority="5672" stopIfTrue="1" operator="equal">
      <formula>"P"</formula>
    </cfRule>
  </conditionalFormatting>
  <conditionalFormatting sqref="D461">
    <cfRule type="cellIs" dxfId="5829" priority="5671" stopIfTrue="1" operator="equal">
      <formula>"P"</formula>
    </cfRule>
  </conditionalFormatting>
  <conditionalFormatting sqref="D464">
    <cfRule type="cellIs" dxfId="5828" priority="5670" stopIfTrue="1" operator="equal">
      <formula>"P"</formula>
    </cfRule>
  </conditionalFormatting>
  <conditionalFormatting sqref="D463">
    <cfRule type="cellIs" dxfId="5827" priority="5669" stopIfTrue="1" operator="equal">
      <formula>"P"</formula>
    </cfRule>
  </conditionalFormatting>
  <conditionalFormatting sqref="D462">
    <cfRule type="cellIs" dxfId="5826" priority="5668" stopIfTrue="1" operator="equal">
      <formula>"P"</formula>
    </cfRule>
  </conditionalFormatting>
  <conditionalFormatting sqref="D460">
    <cfRule type="cellIs" dxfId="5825" priority="5667" stopIfTrue="1" operator="equal">
      <formula>"P"</formula>
    </cfRule>
  </conditionalFormatting>
  <conditionalFormatting sqref="D464">
    <cfRule type="cellIs" dxfId="5824" priority="5666" stopIfTrue="1" operator="equal">
      <formula>"P"</formula>
    </cfRule>
  </conditionalFormatting>
  <conditionalFormatting sqref="D463">
    <cfRule type="cellIs" dxfId="5823" priority="5665" stopIfTrue="1" operator="equal">
      <formula>"P"</formula>
    </cfRule>
  </conditionalFormatting>
  <conditionalFormatting sqref="D462">
    <cfRule type="cellIs" dxfId="5822" priority="5664" stopIfTrue="1" operator="equal">
      <formula>"P"</formula>
    </cfRule>
  </conditionalFormatting>
  <conditionalFormatting sqref="D463">
    <cfRule type="cellIs" dxfId="5821" priority="5663" stopIfTrue="1" operator="equal">
      <formula>"P"</formula>
    </cfRule>
  </conditionalFormatting>
  <conditionalFormatting sqref="D462">
    <cfRule type="cellIs" dxfId="5820" priority="5662" stopIfTrue="1" operator="equal">
      <formula>"P"</formula>
    </cfRule>
  </conditionalFormatting>
  <conditionalFormatting sqref="D464">
    <cfRule type="cellIs" dxfId="5819" priority="5661" stopIfTrue="1" operator="equal">
      <formula>"P"</formula>
    </cfRule>
  </conditionalFormatting>
  <conditionalFormatting sqref="D266">
    <cfRule type="cellIs" dxfId="5818" priority="6672" stopIfTrue="1" operator="equal">
      <formula>"P"</formula>
    </cfRule>
  </conditionalFormatting>
  <conditionalFormatting sqref="D269">
    <cfRule type="cellIs" dxfId="5817" priority="6671" stopIfTrue="1" operator="equal">
      <formula>"P"</formula>
    </cfRule>
  </conditionalFormatting>
  <conditionalFormatting sqref="D268">
    <cfRule type="cellIs" dxfId="5816" priority="6665" stopIfTrue="1" operator="equal">
      <formula>"P"</formula>
    </cfRule>
  </conditionalFormatting>
  <conditionalFormatting sqref="D269">
    <cfRule type="cellIs" dxfId="5815" priority="6674" stopIfTrue="1" operator="equal">
      <formula>"P"</formula>
    </cfRule>
  </conditionalFormatting>
  <conditionalFormatting sqref="D270">
    <cfRule type="cellIs" dxfId="5814" priority="6675" stopIfTrue="1" operator="equal">
      <formula>"P"</formula>
    </cfRule>
  </conditionalFormatting>
  <conditionalFormatting sqref="D268">
    <cfRule type="cellIs" dxfId="5813" priority="6673" stopIfTrue="1" operator="equal">
      <formula>"P"</formula>
    </cfRule>
  </conditionalFormatting>
  <conditionalFormatting sqref="D268">
    <cfRule type="cellIs" dxfId="5812" priority="6670" stopIfTrue="1" operator="equal">
      <formula>"P"</formula>
    </cfRule>
  </conditionalFormatting>
  <conditionalFormatting sqref="D267">
    <cfRule type="cellIs" dxfId="5811" priority="6669" stopIfTrue="1" operator="equal">
      <formula>"P"</formula>
    </cfRule>
  </conditionalFormatting>
  <conditionalFormatting sqref="D269">
    <cfRule type="cellIs" dxfId="5810" priority="6668" stopIfTrue="1" operator="equal">
      <formula>"P"</formula>
    </cfRule>
  </conditionalFormatting>
  <conditionalFormatting sqref="D267">
    <cfRule type="cellIs" dxfId="5809" priority="6666" stopIfTrue="1" operator="equal">
      <formula>"P"</formula>
    </cfRule>
  </conditionalFormatting>
  <conditionalFormatting sqref="D268">
    <cfRule type="cellIs" dxfId="5808" priority="6667" stopIfTrue="1" operator="equal">
      <formula>"P"</formula>
    </cfRule>
  </conditionalFormatting>
  <conditionalFormatting sqref="D269">
    <cfRule type="cellIs" dxfId="5807" priority="6695" stopIfTrue="1" operator="equal">
      <formula>"P"</formula>
    </cfRule>
  </conditionalFormatting>
  <conditionalFormatting sqref="D267">
    <cfRule type="cellIs" dxfId="5806" priority="6694" stopIfTrue="1" operator="equal">
      <formula>"P"</formula>
    </cfRule>
  </conditionalFormatting>
  <conditionalFormatting sqref="D271">
    <cfRule type="cellIs" dxfId="5805" priority="6693" stopIfTrue="1" operator="equal">
      <formula>"P"</formula>
    </cfRule>
  </conditionalFormatting>
  <conditionalFormatting sqref="D270">
    <cfRule type="cellIs" dxfId="5804" priority="6692" stopIfTrue="1" operator="equal">
      <formula>"P"</formula>
    </cfRule>
  </conditionalFormatting>
  <conditionalFormatting sqref="D269">
    <cfRule type="cellIs" dxfId="5803" priority="6691" stopIfTrue="1" operator="equal">
      <formula>"P"</formula>
    </cfRule>
  </conditionalFormatting>
  <conditionalFormatting sqref="D270">
    <cfRule type="cellIs" dxfId="5802" priority="6690" stopIfTrue="1" operator="equal">
      <formula>"P"</formula>
    </cfRule>
  </conditionalFormatting>
  <conditionalFormatting sqref="D269">
    <cfRule type="cellIs" dxfId="5801" priority="6689" stopIfTrue="1" operator="equal">
      <formula>"P"</formula>
    </cfRule>
  </conditionalFormatting>
  <conditionalFormatting sqref="D271">
    <cfRule type="cellIs" dxfId="5800" priority="6688" stopIfTrue="1" operator="equal">
      <formula>"P"</formula>
    </cfRule>
  </conditionalFormatting>
  <conditionalFormatting sqref="D270">
    <cfRule type="cellIs" dxfId="5799" priority="6687" stopIfTrue="1" operator="equal">
      <formula>"P"</formula>
    </cfRule>
  </conditionalFormatting>
  <conditionalFormatting sqref="D269">
    <cfRule type="cellIs" dxfId="5798" priority="6686" stopIfTrue="1" operator="equal">
      <formula>"P"</formula>
    </cfRule>
  </conditionalFormatting>
  <conditionalFormatting sqref="D267">
    <cfRule type="cellIs" dxfId="5797" priority="6685" stopIfTrue="1" operator="equal">
      <formula>"P"</formula>
    </cfRule>
  </conditionalFormatting>
  <conditionalFormatting sqref="D270">
    <cfRule type="cellIs" dxfId="5796" priority="6684" stopIfTrue="1" operator="equal">
      <formula>"P"</formula>
    </cfRule>
  </conditionalFormatting>
  <conditionalFormatting sqref="D269">
    <cfRule type="cellIs" dxfId="5795" priority="6683" stopIfTrue="1" operator="equal">
      <formula>"P"</formula>
    </cfRule>
  </conditionalFormatting>
  <conditionalFormatting sqref="D268">
    <cfRule type="cellIs" dxfId="5794" priority="6682" stopIfTrue="1" operator="equal">
      <formula>"P"</formula>
    </cfRule>
  </conditionalFormatting>
  <conditionalFormatting sqref="D266">
    <cfRule type="cellIs" dxfId="5793" priority="6681" stopIfTrue="1" operator="equal">
      <formula>"P"</formula>
    </cfRule>
  </conditionalFormatting>
  <conditionalFormatting sqref="D270">
    <cfRule type="cellIs" dxfId="5792" priority="6680" stopIfTrue="1" operator="equal">
      <formula>"P"</formula>
    </cfRule>
  </conditionalFormatting>
  <conditionalFormatting sqref="D269">
    <cfRule type="cellIs" dxfId="5791" priority="6679" stopIfTrue="1" operator="equal">
      <formula>"P"</formula>
    </cfRule>
  </conditionalFormatting>
  <conditionalFormatting sqref="D268">
    <cfRule type="cellIs" dxfId="5790" priority="6678" stopIfTrue="1" operator="equal">
      <formula>"P"</formula>
    </cfRule>
  </conditionalFormatting>
  <conditionalFormatting sqref="D269">
    <cfRule type="cellIs" dxfId="5789" priority="6677" stopIfTrue="1" operator="equal">
      <formula>"P"</formula>
    </cfRule>
  </conditionalFormatting>
  <conditionalFormatting sqref="D268">
    <cfRule type="cellIs" dxfId="5788" priority="6676" stopIfTrue="1" operator="equal">
      <formula>"P"</formula>
    </cfRule>
  </conditionalFormatting>
  <conditionalFormatting sqref="D267">
    <cfRule type="cellIs" dxfId="5787" priority="6664" stopIfTrue="1" operator="equal">
      <formula>"P"</formula>
    </cfRule>
  </conditionalFormatting>
  <conditionalFormatting sqref="D265">
    <cfRule type="cellIs" dxfId="5786" priority="6663" stopIfTrue="1" operator="equal">
      <formula>"P"</formula>
    </cfRule>
  </conditionalFormatting>
  <conditionalFormatting sqref="D265">
    <cfRule type="cellIs" dxfId="5785" priority="6661" stopIfTrue="1" operator="equal">
      <formula>"P"</formula>
    </cfRule>
  </conditionalFormatting>
  <conditionalFormatting sqref="D265">
    <cfRule type="cellIs" dxfId="5784" priority="6662" stopIfTrue="1" operator="equal">
      <formula>"P"</formula>
    </cfRule>
  </conditionalFormatting>
  <conditionalFormatting sqref="D272">
    <cfRule type="cellIs" dxfId="5783" priority="6660" stopIfTrue="1" operator="equal">
      <formula>"P"</formula>
    </cfRule>
  </conditionalFormatting>
  <conditionalFormatting sqref="D271">
    <cfRule type="cellIs" dxfId="5782" priority="6659" stopIfTrue="1" operator="equal">
      <formula>"P"</formula>
    </cfRule>
  </conditionalFormatting>
  <conditionalFormatting sqref="D270">
    <cfRule type="cellIs" dxfId="5781" priority="6658" stopIfTrue="1" operator="equal">
      <formula>"P"</formula>
    </cfRule>
  </conditionalFormatting>
  <conditionalFormatting sqref="D268">
    <cfRule type="cellIs" dxfId="5780" priority="6657" stopIfTrue="1" operator="equal">
      <formula>"P"</formula>
    </cfRule>
  </conditionalFormatting>
  <conditionalFormatting sqref="D265">
    <cfRule type="cellIs" dxfId="5779" priority="6618" stopIfTrue="1" operator="equal">
      <formula>"P"</formula>
    </cfRule>
  </conditionalFormatting>
  <conditionalFormatting sqref="D268">
    <cfRule type="cellIs" dxfId="5778" priority="6617" stopIfTrue="1" operator="equal">
      <formula>"P"</formula>
    </cfRule>
  </conditionalFormatting>
  <conditionalFormatting sqref="D267">
    <cfRule type="cellIs" dxfId="5777" priority="6611" stopIfTrue="1" operator="equal">
      <formula>"P"</formula>
    </cfRule>
  </conditionalFormatting>
  <conditionalFormatting sqref="D268">
    <cfRule type="cellIs" dxfId="5776" priority="6620" stopIfTrue="1" operator="equal">
      <formula>"P"</formula>
    </cfRule>
  </conditionalFormatting>
  <conditionalFormatting sqref="D269">
    <cfRule type="cellIs" dxfId="5775" priority="6621" stopIfTrue="1" operator="equal">
      <formula>"P"</formula>
    </cfRule>
  </conditionalFormatting>
  <conditionalFormatting sqref="D267">
    <cfRule type="cellIs" dxfId="5774" priority="6619" stopIfTrue="1" operator="equal">
      <formula>"P"</formula>
    </cfRule>
  </conditionalFormatting>
  <conditionalFormatting sqref="D267">
    <cfRule type="cellIs" dxfId="5773" priority="6616" stopIfTrue="1" operator="equal">
      <formula>"P"</formula>
    </cfRule>
  </conditionalFormatting>
  <conditionalFormatting sqref="D266">
    <cfRule type="cellIs" dxfId="5772" priority="6615" stopIfTrue="1" operator="equal">
      <formula>"P"</formula>
    </cfRule>
  </conditionalFormatting>
  <conditionalFormatting sqref="D268">
    <cfRule type="cellIs" dxfId="5771" priority="6614" stopIfTrue="1" operator="equal">
      <formula>"P"</formula>
    </cfRule>
  </conditionalFormatting>
  <conditionalFormatting sqref="D266">
    <cfRule type="cellIs" dxfId="5770" priority="6612" stopIfTrue="1" operator="equal">
      <formula>"P"</formula>
    </cfRule>
  </conditionalFormatting>
  <conditionalFormatting sqref="D267">
    <cfRule type="cellIs" dxfId="5769" priority="6613" stopIfTrue="1" operator="equal">
      <formula>"P"</formula>
    </cfRule>
  </conditionalFormatting>
  <conditionalFormatting sqref="D271">
    <cfRule type="cellIs" dxfId="5768" priority="6656" stopIfTrue="1" operator="equal">
      <formula>"P"</formula>
    </cfRule>
  </conditionalFormatting>
  <conditionalFormatting sqref="D270">
    <cfRule type="cellIs" dxfId="5767" priority="6655" stopIfTrue="1" operator="equal">
      <formula>"P"</formula>
    </cfRule>
  </conditionalFormatting>
  <conditionalFormatting sqref="D269">
    <cfRule type="cellIs" dxfId="5766" priority="6654" stopIfTrue="1" operator="equal">
      <formula>"P"</formula>
    </cfRule>
  </conditionalFormatting>
  <conditionalFormatting sqref="D267">
    <cfRule type="cellIs" dxfId="5765" priority="6653" stopIfTrue="1" operator="equal">
      <formula>"P"</formula>
    </cfRule>
  </conditionalFormatting>
  <conditionalFormatting sqref="D271">
    <cfRule type="cellIs" dxfId="5764" priority="6652" stopIfTrue="1" operator="equal">
      <formula>"P"</formula>
    </cfRule>
  </conditionalFormatting>
  <conditionalFormatting sqref="D270">
    <cfRule type="cellIs" dxfId="5763" priority="6651" stopIfTrue="1" operator="equal">
      <formula>"P"</formula>
    </cfRule>
  </conditionalFormatting>
  <conditionalFormatting sqref="D269">
    <cfRule type="cellIs" dxfId="5762" priority="6650" stopIfTrue="1" operator="equal">
      <formula>"P"</formula>
    </cfRule>
  </conditionalFormatting>
  <conditionalFormatting sqref="D270">
    <cfRule type="cellIs" dxfId="5761" priority="6649" stopIfTrue="1" operator="equal">
      <formula>"P"</formula>
    </cfRule>
  </conditionalFormatting>
  <conditionalFormatting sqref="D269">
    <cfRule type="cellIs" dxfId="5760" priority="6648" stopIfTrue="1" operator="equal">
      <formula>"P"</formula>
    </cfRule>
  </conditionalFormatting>
  <conditionalFormatting sqref="D271">
    <cfRule type="cellIs" dxfId="5759" priority="6647" stopIfTrue="1" operator="equal">
      <formula>"P"</formula>
    </cfRule>
  </conditionalFormatting>
  <conditionalFormatting sqref="D270">
    <cfRule type="cellIs" dxfId="5758" priority="6646" stopIfTrue="1" operator="equal">
      <formula>"P"</formula>
    </cfRule>
  </conditionalFormatting>
  <conditionalFormatting sqref="D269">
    <cfRule type="cellIs" dxfId="5757" priority="6645" stopIfTrue="1" operator="equal">
      <formula>"P"</formula>
    </cfRule>
  </conditionalFormatting>
  <conditionalFormatting sqref="D267">
    <cfRule type="cellIs" dxfId="5756" priority="6644" stopIfTrue="1" operator="equal">
      <formula>"P"</formula>
    </cfRule>
  </conditionalFormatting>
  <conditionalFormatting sqref="D270">
    <cfRule type="cellIs" dxfId="5755" priority="6643" stopIfTrue="1" operator="equal">
      <formula>"P"</formula>
    </cfRule>
  </conditionalFormatting>
  <conditionalFormatting sqref="D269">
    <cfRule type="cellIs" dxfId="5754" priority="6642" stopIfTrue="1" operator="equal">
      <formula>"P"</formula>
    </cfRule>
  </conditionalFormatting>
  <conditionalFormatting sqref="D268">
    <cfRule type="cellIs" dxfId="5753" priority="6641" stopIfTrue="1" operator="equal">
      <formula>"P"</formula>
    </cfRule>
  </conditionalFormatting>
  <conditionalFormatting sqref="D266">
    <cfRule type="cellIs" dxfId="5752" priority="6640" stopIfTrue="1" operator="equal">
      <formula>"P"</formula>
    </cfRule>
  </conditionalFormatting>
  <conditionalFormatting sqref="D270">
    <cfRule type="cellIs" dxfId="5751" priority="6639" stopIfTrue="1" operator="equal">
      <formula>"P"</formula>
    </cfRule>
  </conditionalFormatting>
  <conditionalFormatting sqref="D269">
    <cfRule type="cellIs" dxfId="5750" priority="6638" stopIfTrue="1" operator="equal">
      <formula>"P"</formula>
    </cfRule>
  </conditionalFormatting>
  <conditionalFormatting sqref="D268">
    <cfRule type="cellIs" dxfId="5749" priority="6637" stopIfTrue="1" operator="equal">
      <formula>"P"</formula>
    </cfRule>
  </conditionalFormatting>
  <conditionalFormatting sqref="D269">
    <cfRule type="cellIs" dxfId="5748" priority="6636" stopIfTrue="1" operator="equal">
      <formula>"P"</formula>
    </cfRule>
  </conditionalFormatting>
  <conditionalFormatting sqref="D268">
    <cfRule type="cellIs" dxfId="5747" priority="6635" stopIfTrue="1" operator="equal">
      <formula>"P"</formula>
    </cfRule>
  </conditionalFormatting>
  <conditionalFormatting sqref="D270">
    <cfRule type="cellIs" dxfId="5746" priority="6634" stopIfTrue="1" operator="equal">
      <formula>"P"</formula>
    </cfRule>
  </conditionalFormatting>
  <conditionalFormatting sqref="D269">
    <cfRule type="cellIs" dxfId="5745" priority="6633" stopIfTrue="1" operator="equal">
      <formula>"P"</formula>
    </cfRule>
  </conditionalFormatting>
  <conditionalFormatting sqref="D268">
    <cfRule type="cellIs" dxfId="5744" priority="6632" stopIfTrue="1" operator="equal">
      <formula>"P"</formula>
    </cfRule>
  </conditionalFormatting>
  <conditionalFormatting sqref="D266">
    <cfRule type="cellIs" dxfId="5743" priority="6631" stopIfTrue="1" operator="equal">
      <formula>"P"</formula>
    </cfRule>
  </conditionalFormatting>
  <conditionalFormatting sqref="D269">
    <cfRule type="cellIs" dxfId="5742" priority="6630" stopIfTrue="1" operator="equal">
      <formula>"P"</formula>
    </cfRule>
  </conditionalFormatting>
  <conditionalFormatting sqref="D268">
    <cfRule type="cellIs" dxfId="5741" priority="6629" stopIfTrue="1" operator="equal">
      <formula>"P"</formula>
    </cfRule>
  </conditionalFormatting>
  <conditionalFormatting sqref="D267">
    <cfRule type="cellIs" dxfId="5740" priority="6628" stopIfTrue="1" operator="equal">
      <formula>"P"</formula>
    </cfRule>
  </conditionalFormatting>
  <conditionalFormatting sqref="D265">
    <cfRule type="cellIs" dxfId="5739" priority="6627" stopIfTrue="1" operator="equal">
      <formula>"P"</formula>
    </cfRule>
  </conditionalFormatting>
  <conditionalFormatting sqref="D269">
    <cfRule type="cellIs" dxfId="5738" priority="6626" stopIfTrue="1" operator="equal">
      <formula>"P"</formula>
    </cfRule>
  </conditionalFormatting>
  <conditionalFormatting sqref="D268">
    <cfRule type="cellIs" dxfId="5737" priority="6625" stopIfTrue="1" operator="equal">
      <formula>"P"</formula>
    </cfRule>
  </conditionalFormatting>
  <conditionalFormatting sqref="D267">
    <cfRule type="cellIs" dxfId="5736" priority="6624" stopIfTrue="1" operator="equal">
      <formula>"P"</formula>
    </cfRule>
  </conditionalFormatting>
  <conditionalFormatting sqref="D268">
    <cfRule type="cellIs" dxfId="5735" priority="6623" stopIfTrue="1" operator="equal">
      <formula>"P"</formula>
    </cfRule>
  </conditionalFormatting>
  <conditionalFormatting sqref="D267">
    <cfRule type="cellIs" dxfId="5734" priority="6622" stopIfTrue="1" operator="equal">
      <formula>"P"</formula>
    </cfRule>
  </conditionalFormatting>
  <conditionalFormatting sqref="D266">
    <cfRule type="cellIs" dxfId="5733" priority="6610" stopIfTrue="1" operator="equal">
      <formula>"P"</formula>
    </cfRule>
  </conditionalFormatting>
  <conditionalFormatting sqref="D264">
    <cfRule type="cellIs" dxfId="5732" priority="6609" stopIfTrue="1" operator="equal">
      <formula>"P"</formula>
    </cfRule>
  </conditionalFormatting>
  <conditionalFormatting sqref="D264">
    <cfRule type="cellIs" dxfId="5731" priority="6607" stopIfTrue="1" operator="equal">
      <formula>"P"</formula>
    </cfRule>
  </conditionalFormatting>
  <conditionalFormatting sqref="D264">
    <cfRule type="cellIs" dxfId="5730" priority="6608" stopIfTrue="1" operator="equal">
      <formula>"P"</formula>
    </cfRule>
  </conditionalFormatting>
  <conditionalFormatting sqref="D272">
    <cfRule type="cellIs" dxfId="5729" priority="6606" stopIfTrue="1" operator="equal">
      <formula>"P"</formula>
    </cfRule>
  </conditionalFormatting>
  <conditionalFormatting sqref="D273">
    <cfRule type="cellIs" dxfId="5728" priority="6605" stopIfTrue="1" operator="equal">
      <formula>"P"</formula>
    </cfRule>
  </conditionalFormatting>
  <conditionalFormatting sqref="D272">
    <cfRule type="cellIs" dxfId="5727" priority="6604" stopIfTrue="1" operator="equal">
      <formula>"P"</formula>
    </cfRule>
  </conditionalFormatting>
  <conditionalFormatting sqref="D271">
    <cfRule type="cellIs" dxfId="5726" priority="6603" stopIfTrue="1" operator="equal">
      <formula>"P"</formula>
    </cfRule>
  </conditionalFormatting>
  <conditionalFormatting sqref="D269">
    <cfRule type="cellIs" dxfId="5725" priority="6602" stopIfTrue="1" operator="equal">
      <formula>"P"</formula>
    </cfRule>
  </conditionalFormatting>
  <conditionalFormatting sqref="D269">
    <cfRule type="cellIs" dxfId="5724" priority="6572" stopIfTrue="1" operator="equal">
      <formula>"P"</formula>
    </cfRule>
  </conditionalFormatting>
  <conditionalFormatting sqref="D269">
    <cfRule type="cellIs" dxfId="5723" priority="6573" stopIfTrue="1" operator="equal">
      <formula>"P"</formula>
    </cfRule>
  </conditionalFormatting>
  <conditionalFormatting sqref="D270">
    <cfRule type="cellIs" dxfId="5722" priority="6574" stopIfTrue="1" operator="equal">
      <formula>"P"</formula>
    </cfRule>
  </conditionalFormatting>
  <conditionalFormatting sqref="D269">
    <cfRule type="cellIs" dxfId="5721" priority="6571" stopIfTrue="1" operator="equal">
      <formula>"P"</formula>
    </cfRule>
  </conditionalFormatting>
  <conditionalFormatting sqref="D272">
    <cfRule type="cellIs" dxfId="5720" priority="6601" stopIfTrue="1" operator="equal">
      <formula>"P"</formula>
    </cfRule>
  </conditionalFormatting>
  <conditionalFormatting sqref="D271">
    <cfRule type="cellIs" dxfId="5719" priority="6600" stopIfTrue="1" operator="equal">
      <formula>"P"</formula>
    </cfRule>
  </conditionalFormatting>
  <conditionalFormatting sqref="D270">
    <cfRule type="cellIs" dxfId="5718" priority="6599" stopIfTrue="1" operator="equal">
      <formula>"P"</formula>
    </cfRule>
  </conditionalFormatting>
  <conditionalFormatting sqref="D272">
    <cfRule type="cellIs" dxfId="5717" priority="6598" stopIfTrue="1" operator="equal">
      <formula>"P"</formula>
    </cfRule>
  </conditionalFormatting>
  <conditionalFormatting sqref="D271">
    <cfRule type="cellIs" dxfId="5716" priority="6597" stopIfTrue="1" operator="equal">
      <formula>"P"</formula>
    </cfRule>
  </conditionalFormatting>
  <conditionalFormatting sqref="D270">
    <cfRule type="cellIs" dxfId="5715" priority="6596" stopIfTrue="1" operator="equal">
      <formula>"P"</formula>
    </cfRule>
  </conditionalFormatting>
  <conditionalFormatting sqref="D271">
    <cfRule type="cellIs" dxfId="5714" priority="6595" stopIfTrue="1" operator="equal">
      <formula>"P"</formula>
    </cfRule>
  </conditionalFormatting>
  <conditionalFormatting sqref="D270">
    <cfRule type="cellIs" dxfId="5713" priority="6594" stopIfTrue="1" operator="equal">
      <formula>"P"</formula>
    </cfRule>
  </conditionalFormatting>
  <conditionalFormatting sqref="D272">
    <cfRule type="cellIs" dxfId="5712" priority="6593" stopIfTrue="1" operator="equal">
      <formula>"P"</formula>
    </cfRule>
  </conditionalFormatting>
  <conditionalFormatting sqref="D271">
    <cfRule type="cellIs" dxfId="5711" priority="6592" stopIfTrue="1" operator="equal">
      <formula>"P"</formula>
    </cfRule>
  </conditionalFormatting>
  <conditionalFormatting sqref="D270">
    <cfRule type="cellIs" dxfId="5710" priority="6591" stopIfTrue="1" operator="equal">
      <formula>"P"</formula>
    </cfRule>
  </conditionalFormatting>
  <conditionalFormatting sqref="D271">
    <cfRule type="cellIs" dxfId="5709" priority="6590" stopIfTrue="1" operator="equal">
      <formula>"P"</formula>
    </cfRule>
  </conditionalFormatting>
  <conditionalFormatting sqref="D270">
    <cfRule type="cellIs" dxfId="5708" priority="6589" stopIfTrue="1" operator="equal">
      <formula>"P"</formula>
    </cfRule>
  </conditionalFormatting>
  <conditionalFormatting sqref="D269">
    <cfRule type="cellIs" dxfId="5707" priority="6588" stopIfTrue="1" operator="equal">
      <formula>"P"</formula>
    </cfRule>
  </conditionalFormatting>
  <conditionalFormatting sqref="D271">
    <cfRule type="cellIs" dxfId="5706" priority="6587" stopIfTrue="1" operator="equal">
      <formula>"P"</formula>
    </cfRule>
  </conditionalFormatting>
  <conditionalFormatting sqref="D270">
    <cfRule type="cellIs" dxfId="5705" priority="6586" stopIfTrue="1" operator="equal">
      <formula>"P"</formula>
    </cfRule>
  </conditionalFormatting>
  <conditionalFormatting sqref="D269">
    <cfRule type="cellIs" dxfId="5704" priority="6585" stopIfTrue="1" operator="equal">
      <formula>"P"</formula>
    </cfRule>
  </conditionalFormatting>
  <conditionalFormatting sqref="D270">
    <cfRule type="cellIs" dxfId="5703" priority="6584" stopIfTrue="1" operator="equal">
      <formula>"P"</formula>
    </cfRule>
  </conditionalFormatting>
  <conditionalFormatting sqref="D269">
    <cfRule type="cellIs" dxfId="5702" priority="6583" stopIfTrue="1" operator="equal">
      <formula>"P"</formula>
    </cfRule>
  </conditionalFormatting>
  <conditionalFormatting sqref="D271">
    <cfRule type="cellIs" dxfId="5701" priority="6582" stopIfTrue="1" operator="equal">
      <formula>"P"</formula>
    </cfRule>
  </conditionalFormatting>
  <conditionalFormatting sqref="D270">
    <cfRule type="cellIs" dxfId="5700" priority="6581" stopIfTrue="1" operator="equal">
      <formula>"P"</formula>
    </cfRule>
  </conditionalFormatting>
  <conditionalFormatting sqref="D269">
    <cfRule type="cellIs" dxfId="5699" priority="6580" stopIfTrue="1" operator="equal">
      <formula>"P"</formula>
    </cfRule>
  </conditionalFormatting>
  <conditionalFormatting sqref="D270">
    <cfRule type="cellIs" dxfId="5698" priority="6579" stopIfTrue="1" operator="equal">
      <formula>"P"</formula>
    </cfRule>
  </conditionalFormatting>
  <conditionalFormatting sqref="D269">
    <cfRule type="cellIs" dxfId="5697" priority="6578" stopIfTrue="1" operator="equal">
      <formula>"P"</formula>
    </cfRule>
  </conditionalFormatting>
  <conditionalFormatting sqref="D270">
    <cfRule type="cellIs" dxfId="5696" priority="6577" stopIfTrue="1" operator="equal">
      <formula>"P"</formula>
    </cfRule>
  </conditionalFormatting>
  <conditionalFormatting sqref="D269">
    <cfRule type="cellIs" dxfId="5695" priority="6576" stopIfTrue="1" operator="equal">
      <formula>"P"</formula>
    </cfRule>
  </conditionalFormatting>
  <conditionalFormatting sqref="D269">
    <cfRule type="cellIs" dxfId="5694" priority="6575" stopIfTrue="1" operator="equal">
      <formula>"P"</formula>
    </cfRule>
  </conditionalFormatting>
  <conditionalFormatting sqref="D272">
    <cfRule type="cellIs" dxfId="5693" priority="6570" stopIfTrue="1" operator="equal">
      <formula>"P"</formula>
    </cfRule>
  </conditionalFormatting>
  <conditionalFormatting sqref="D271">
    <cfRule type="cellIs" dxfId="5692" priority="6569" stopIfTrue="1" operator="equal">
      <formula>"P"</formula>
    </cfRule>
  </conditionalFormatting>
  <conditionalFormatting sqref="D270">
    <cfRule type="cellIs" dxfId="5691" priority="6568" stopIfTrue="1" operator="equal">
      <formula>"P"</formula>
    </cfRule>
  </conditionalFormatting>
  <conditionalFormatting sqref="D269">
    <cfRule type="cellIs" dxfId="5690" priority="6547" stopIfTrue="1" operator="equal">
      <formula>"P"</formula>
    </cfRule>
  </conditionalFormatting>
  <conditionalFormatting sqref="D271">
    <cfRule type="cellIs" dxfId="5689" priority="6567" stopIfTrue="1" operator="equal">
      <formula>"P"</formula>
    </cfRule>
  </conditionalFormatting>
  <conditionalFormatting sqref="D270">
    <cfRule type="cellIs" dxfId="5688" priority="6566" stopIfTrue="1" operator="equal">
      <formula>"P"</formula>
    </cfRule>
  </conditionalFormatting>
  <conditionalFormatting sqref="D269">
    <cfRule type="cellIs" dxfId="5687" priority="6565" stopIfTrue="1" operator="equal">
      <formula>"P"</formula>
    </cfRule>
  </conditionalFormatting>
  <conditionalFormatting sqref="D271">
    <cfRule type="cellIs" dxfId="5686" priority="6564" stopIfTrue="1" operator="equal">
      <formula>"P"</formula>
    </cfRule>
  </conditionalFormatting>
  <conditionalFormatting sqref="D270">
    <cfRule type="cellIs" dxfId="5685" priority="6563" stopIfTrue="1" operator="equal">
      <formula>"P"</formula>
    </cfRule>
  </conditionalFormatting>
  <conditionalFormatting sqref="D269">
    <cfRule type="cellIs" dxfId="5684" priority="6562" stopIfTrue="1" operator="equal">
      <formula>"P"</formula>
    </cfRule>
  </conditionalFormatting>
  <conditionalFormatting sqref="D270">
    <cfRule type="cellIs" dxfId="5683" priority="6561" stopIfTrue="1" operator="equal">
      <formula>"P"</formula>
    </cfRule>
  </conditionalFormatting>
  <conditionalFormatting sqref="D269">
    <cfRule type="cellIs" dxfId="5682" priority="6560" stopIfTrue="1" operator="equal">
      <formula>"P"</formula>
    </cfRule>
  </conditionalFormatting>
  <conditionalFormatting sqref="D271">
    <cfRule type="cellIs" dxfId="5681" priority="6559" stopIfTrue="1" operator="equal">
      <formula>"P"</formula>
    </cfRule>
  </conditionalFormatting>
  <conditionalFormatting sqref="D270">
    <cfRule type="cellIs" dxfId="5680" priority="6558" stopIfTrue="1" operator="equal">
      <formula>"P"</formula>
    </cfRule>
  </conditionalFormatting>
  <conditionalFormatting sqref="D269">
    <cfRule type="cellIs" dxfId="5679" priority="6557" stopIfTrue="1" operator="equal">
      <formula>"P"</formula>
    </cfRule>
  </conditionalFormatting>
  <conditionalFormatting sqref="D270">
    <cfRule type="cellIs" dxfId="5678" priority="6556" stopIfTrue="1" operator="equal">
      <formula>"P"</formula>
    </cfRule>
  </conditionalFormatting>
  <conditionalFormatting sqref="D269">
    <cfRule type="cellIs" dxfId="5677" priority="6555" stopIfTrue="1" operator="equal">
      <formula>"P"</formula>
    </cfRule>
  </conditionalFormatting>
  <conditionalFormatting sqref="D270">
    <cfRule type="cellIs" dxfId="5676" priority="6554" stopIfTrue="1" operator="equal">
      <formula>"P"</formula>
    </cfRule>
  </conditionalFormatting>
  <conditionalFormatting sqref="D269">
    <cfRule type="cellIs" dxfId="5675" priority="6553" stopIfTrue="1" operator="equal">
      <formula>"P"</formula>
    </cfRule>
  </conditionalFormatting>
  <conditionalFormatting sqref="D269">
    <cfRule type="cellIs" dxfId="5674" priority="6552" stopIfTrue="1" operator="equal">
      <formula>"P"</formula>
    </cfRule>
  </conditionalFormatting>
  <conditionalFormatting sqref="D270">
    <cfRule type="cellIs" dxfId="5673" priority="6551" stopIfTrue="1" operator="equal">
      <formula>"P"</formula>
    </cfRule>
  </conditionalFormatting>
  <conditionalFormatting sqref="D269">
    <cfRule type="cellIs" dxfId="5672" priority="6550" stopIfTrue="1" operator="equal">
      <formula>"P"</formula>
    </cfRule>
  </conditionalFormatting>
  <conditionalFormatting sqref="D269">
    <cfRule type="cellIs" dxfId="5671" priority="6549" stopIfTrue="1" operator="equal">
      <formula>"P"</formula>
    </cfRule>
  </conditionalFormatting>
  <conditionalFormatting sqref="D269">
    <cfRule type="cellIs" dxfId="5670" priority="6548" stopIfTrue="1" operator="equal">
      <formula>"P"</formula>
    </cfRule>
  </conditionalFormatting>
  <conditionalFormatting sqref="D274">
    <cfRule type="cellIs" dxfId="5669" priority="6546" stopIfTrue="1" operator="equal">
      <formula>"P"</formula>
    </cfRule>
  </conditionalFormatting>
  <conditionalFormatting sqref="D273">
    <cfRule type="cellIs" dxfId="5668" priority="6545" stopIfTrue="1" operator="equal">
      <formula>"P"</formula>
    </cfRule>
  </conditionalFormatting>
  <conditionalFormatting sqref="D272">
    <cfRule type="cellIs" dxfId="5667" priority="6544" stopIfTrue="1" operator="equal">
      <formula>"P"</formula>
    </cfRule>
  </conditionalFormatting>
  <conditionalFormatting sqref="D270">
    <cfRule type="cellIs" dxfId="5666" priority="6543" stopIfTrue="1" operator="equal">
      <formula>"P"</formula>
    </cfRule>
  </conditionalFormatting>
  <conditionalFormatting sqref="D270">
    <cfRule type="cellIs" dxfId="5665" priority="6507" stopIfTrue="1" operator="equal">
      <formula>"P"</formula>
    </cfRule>
  </conditionalFormatting>
  <conditionalFormatting sqref="D269">
    <cfRule type="cellIs" dxfId="5664" priority="6503" stopIfTrue="1" operator="equal">
      <formula>"P"</formula>
    </cfRule>
  </conditionalFormatting>
  <conditionalFormatting sqref="D270">
    <cfRule type="cellIs" dxfId="5663" priority="6509" stopIfTrue="1" operator="equal">
      <formula>"P"</formula>
    </cfRule>
  </conditionalFormatting>
  <conditionalFormatting sqref="D271">
    <cfRule type="cellIs" dxfId="5662" priority="6510" stopIfTrue="1" operator="equal">
      <formula>"P"</formula>
    </cfRule>
  </conditionalFormatting>
  <conditionalFormatting sqref="D269">
    <cfRule type="cellIs" dxfId="5661" priority="6508" stopIfTrue="1" operator="equal">
      <formula>"P"</formula>
    </cfRule>
  </conditionalFormatting>
  <conditionalFormatting sqref="D269">
    <cfRule type="cellIs" dxfId="5660" priority="6506" stopIfTrue="1" operator="equal">
      <formula>"P"</formula>
    </cfRule>
  </conditionalFormatting>
  <conditionalFormatting sqref="D270">
    <cfRule type="cellIs" dxfId="5659" priority="6505" stopIfTrue="1" operator="equal">
      <formula>"P"</formula>
    </cfRule>
  </conditionalFormatting>
  <conditionalFormatting sqref="D269">
    <cfRule type="cellIs" dxfId="5658" priority="6504" stopIfTrue="1" operator="equal">
      <formula>"P"</formula>
    </cfRule>
  </conditionalFormatting>
  <conditionalFormatting sqref="D273">
    <cfRule type="cellIs" dxfId="5657" priority="6542" stopIfTrue="1" operator="equal">
      <formula>"P"</formula>
    </cfRule>
  </conditionalFormatting>
  <conditionalFormatting sqref="D272">
    <cfRule type="cellIs" dxfId="5656" priority="6541" stopIfTrue="1" operator="equal">
      <formula>"P"</formula>
    </cfRule>
  </conditionalFormatting>
  <conditionalFormatting sqref="D271">
    <cfRule type="cellIs" dxfId="5655" priority="6540" stopIfTrue="1" operator="equal">
      <formula>"P"</formula>
    </cfRule>
  </conditionalFormatting>
  <conditionalFormatting sqref="D269">
    <cfRule type="cellIs" dxfId="5654" priority="6539" stopIfTrue="1" operator="equal">
      <formula>"P"</formula>
    </cfRule>
  </conditionalFormatting>
  <conditionalFormatting sqref="D273">
    <cfRule type="cellIs" dxfId="5653" priority="6538" stopIfTrue="1" operator="equal">
      <formula>"P"</formula>
    </cfRule>
  </conditionalFormatting>
  <conditionalFormatting sqref="D272">
    <cfRule type="cellIs" dxfId="5652" priority="6537" stopIfTrue="1" operator="equal">
      <formula>"P"</formula>
    </cfRule>
  </conditionalFormatting>
  <conditionalFormatting sqref="D271">
    <cfRule type="cellIs" dxfId="5651" priority="6536" stopIfTrue="1" operator="equal">
      <formula>"P"</formula>
    </cfRule>
  </conditionalFormatting>
  <conditionalFormatting sqref="D272">
    <cfRule type="cellIs" dxfId="5650" priority="6535" stopIfTrue="1" operator="equal">
      <formula>"P"</formula>
    </cfRule>
  </conditionalFormatting>
  <conditionalFormatting sqref="D271">
    <cfRule type="cellIs" dxfId="5649" priority="6534" stopIfTrue="1" operator="equal">
      <formula>"P"</formula>
    </cfRule>
  </conditionalFormatting>
  <conditionalFormatting sqref="D273">
    <cfRule type="cellIs" dxfId="5648" priority="6533" stopIfTrue="1" operator="equal">
      <formula>"P"</formula>
    </cfRule>
  </conditionalFormatting>
  <conditionalFormatting sqref="D272">
    <cfRule type="cellIs" dxfId="5647" priority="6532" stopIfTrue="1" operator="equal">
      <formula>"P"</formula>
    </cfRule>
  </conditionalFormatting>
  <conditionalFormatting sqref="D271">
    <cfRule type="cellIs" dxfId="5646" priority="6531" stopIfTrue="1" operator="equal">
      <formula>"P"</formula>
    </cfRule>
  </conditionalFormatting>
  <conditionalFormatting sqref="D269">
    <cfRule type="cellIs" dxfId="5645" priority="6530" stopIfTrue="1" operator="equal">
      <formula>"P"</formula>
    </cfRule>
  </conditionalFormatting>
  <conditionalFormatting sqref="D272">
    <cfRule type="cellIs" dxfId="5644" priority="6529" stopIfTrue="1" operator="equal">
      <formula>"P"</formula>
    </cfRule>
  </conditionalFormatting>
  <conditionalFormatting sqref="D271">
    <cfRule type="cellIs" dxfId="5643" priority="6528" stopIfTrue="1" operator="equal">
      <formula>"P"</formula>
    </cfRule>
  </conditionalFormatting>
  <conditionalFormatting sqref="D270">
    <cfRule type="cellIs" dxfId="5642" priority="6527" stopIfTrue="1" operator="equal">
      <formula>"P"</formula>
    </cfRule>
  </conditionalFormatting>
  <conditionalFormatting sqref="D272">
    <cfRule type="cellIs" dxfId="5641" priority="6526" stopIfTrue="1" operator="equal">
      <formula>"P"</formula>
    </cfRule>
  </conditionalFormatting>
  <conditionalFormatting sqref="D271">
    <cfRule type="cellIs" dxfId="5640" priority="6525" stopIfTrue="1" operator="equal">
      <formula>"P"</formula>
    </cfRule>
  </conditionalFormatting>
  <conditionalFormatting sqref="D270">
    <cfRule type="cellIs" dxfId="5639" priority="6524" stopIfTrue="1" operator="equal">
      <formula>"P"</formula>
    </cfRule>
  </conditionalFormatting>
  <conditionalFormatting sqref="D271">
    <cfRule type="cellIs" dxfId="5638" priority="6523" stopIfTrue="1" operator="equal">
      <formula>"P"</formula>
    </cfRule>
  </conditionalFormatting>
  <conditionalFormatting sqref="D270">
    <cfRule type="cellIs" dxfId="5637" priority="6522" stopIfTrue="1" operator="equal">
      <formula>"P"</formula>
    </cfRule>
  </conditionalFormatting>
  <conditionalFormatting sqref="D272">
    <cfRule type="cellIs" dxfId="5636" priority="6521" stopIfTrue="1" operator="equal">
      <formula>"P"</formula>
    </cfRule>
  </conditionalFormatting>
  <conditionalFormatting sqref="D271">
    <cfRule type="cellIs" dxfId="5635" priority="6520" stopIfTrue="1" operator="equal">
      <formula>"P"</formula>
    </cfRule>
  </conditionalFormatting>
  <conditionalFormatting sqref="D270">
    <cfRule type="cellIs" dxfId="5634" priority="6519" stopIfTrue="1" operator="equal">
      <formula>"P"</formula>
    </cfRule>
  </conditionalFormatting>
  <conditionalFormatting sqref="D271">
    <cfRule type="cellIs" dxfId="5633" priority="6518" stopIfTrue="1" operator="equal">
      <formula>"P"</formula>
    </cfRule>
  </conditionalFormatting>
  <conditionalFormatting sqref="D270">
    <cfRule type="cellIs" dxfId="5632" priority="6517" stopIfTrue="1" operator="equal">
      <formula>"P"</formula>
    </cfRule>
  </conditionalFormatting>
  <conditionalFormatting sqref="D269">
    <cfRule type="cellIs" dxfId="5631" priority="6516" stopIfTrue="1" operator="equal">
      <formula>"P"</formula>
    </cfRule>
  </conditionalFormatting>
  <conditionalFormatting sqref="D271">
    <cfRule type="cellIs" dxfId="5630" priority="6515" stopIfTrue="1" operator="equal">
      <formula>"P"</formula>
    </cfRule>
  </conditionalFormatting>
  <conditionalFormatting sqref="D270">
    <cfRule type="cellIs" dxfId="5629" priority="6514" stopIfTrue="1" operator="equal">
      <formula>"P"</formula>
    </cfRule>
  </conditionalFormatting>
  <conditionalFormatting sqref="D269">
    <cfRule type="cellIs" dxfId="5628" priority="6513" stopIfTrue="1" operator="equal">
      <formula>"P"</formula>
    </cfRule>
  </conditionalFormatting>
  <conditionalFormatting sqref="D270">
    <cfRule type="cellIs" dxfId="5627" priority="6512" stopIfTrue="1" operator="equal">
      <formula>"P"</formula>
    </cfRule>
  </conditionalFormatting>
  <conditionalFormatting sqref="D269">
    <cfRule type="cellIs" dxfId="5626" priority="6511" stopIfTrue="1" operator="equal">
      <formula>"P"</formula>
    </cfRule>
  </conditionalFormatting>
  <conditionalFormatting sqref="D273">
    <cfRule type="cellIs" dxfId="5625" priority="6502" stopIfTrue="1" operator="equal">
      <formula>"P"</formula>
    </cfRule>
  </conditionalFormatting>
  <conditionalFormatting sqref="D272">
    <cfRule type="cellIs" dxfId="5624" priority="6501" stopIfTrue="1" operator="equal">
      <formula>"P"</formula>
    </cfRule>
  </conditionalFormatting>
  <conditionalFormatting sqref="D271">
    <cfRule type="cellIs" dxfId="5623" priority="6500" stopIfTrue="1" operator="equal">
      <formula>"P"</formula>
    </cfRule>
  </conditionalFormatting>
  <conditionalFormatting sqref="D269">
    <cfRule type="cellIs" dxfId="5622" priority="6499" stopIfTrue="1" operator="equal">
      <formula>"P"</formula>
    </cfRule>
  </conditionalFormatting>
  <conditionalFormatting sqref="D269">
    <cfRule type="cellIs" dxfId="5621" priority="6469" stopIfTrue="1" operator="equal">
      <formula>"P"</formula>
    </cfRule>
  </conditionalFormatting>
  <conditionalFormatting sqref="D269">
    <cfRule type="cellIs" dxfId="5620" priority="6470" stopIfTrue="1" operator="equal">
      <formula>"P"</formula>
    </cfRule>
  </conditionalFormatting>
  <conditionalFormatting sqref="D270">
    <cfRule type="cellIs" dxfId="5619" priority="6471" stopIfTrue="1" operator="equal">
      <formula>"P"</formula>
    </cfRule>
  </conditionalFormatting>
  <conditionalFormatting sqref="D269">
    <cfRule type="cellIs" dxfId="5618" priority="6468" stopIfTrue="1" operator="equal">
      <formula>"P"</formula>
    </cfRule>
  </conditionalFormatting>
  <conditionalFormatting sqref="D272">
    <cfRule type="cellIs" dxfId="5617" priority="6498" stopIfTrue="1" operator="equal">
      <formula>"P"</formula>
    </cfRule>
  </conditionalFormatting>
  <conditionalFormatting sqref="D271">
    <cfRule type="cellIs" dxfId="5616" priority="6497" stopIfTrue="1" operator="equal">
      <formula>"P"</formula>
    </cfRule>
  </conditionalFormatting>
  <conditionalFormatting sqref="D270">
    <cfRule type="cellIs" dxfId="5615" priority="6496" stopIfTrue="1" operator="equal">
      <formula>"P"</formula>
    </cfRule>
  </conditionalFormatting>
  <conditionalFormatting sqref="D272">
    <cfRule type="cellIs" dxfId="5614" priority="6495" stopIfTrue="1" operator="equal">
      <formula>"P"</formula>
    </cfRule>
  </conditionalFormatting>
  <conditionalFormatting sqref="D271">
    <cfRule type="cellIs" dxfId="5613" priority="6494" stopIfTrue="1" operator="equal">
      <formula>"P"</formula>
    </cfRule>
  </conditionalFormatting>
  <conditionalFormatting sqref="D270">
    <cfRule type="cellIs" dxfId="5612" priority="6493" stopIfTrue="1" operator="equal">
      <formula>"P"</formula>
    </cfRule>
  </conditionalFormatting>
  <conditionalFormatting sqref="D271">
    <cfRule type="cellIs" dxfId="5611" priority="6492" stopIfTrue="1" operator="equal">
      <formula>"P"</formula>
    </cfRule>
  </conditionalFormatting>
  <conditionalFormatting sqref="D270">
    <cfRule type="cellIs" dxfId="5610" priority="6491" stopIfTrue="1" operator="equal">
      <formula>"P"</formula>
    </cfRule>
  </conditionalFormatting>
  <conditionalFormatting sqref="D272">
    <cfRule type="cellIs" dxfId="5609" priority="6490" stopIfTrue="1" operator="equal">
      <formula>"P"</formula>
    </cfRule>
  </conditionalFormatting>
  <conditionalFormatting sqref="D271">
    <cfRule type="cellIs" dxfId="5608" priority="6489" stopIfTrue="1" operator="equal">
      <formula>"P"</formula>
    </cfRule>
  </conditionalFormatting>
  <conditionalFormatting sqref="D270">
    <cfRule type="cellIs" dxfId="5607" priority="6488" stopIfTrue="1" operator="equal">
      <formula>"P"</formula>
    </cfRule>
  </conditionalFormatting>
  <conditionalFormatting sqref="D271">
    <cfRule type="cellIs" dxfId="5606" priority="6487" stopIfTrue="1" operator="equal">
      <formula>"P"</formula>
    </cfRule>
  </conditionalFormatting>
  <conditionalFormatting sqref="D270">
    <cfRule type="cellIs" dxfId="5605" priority="6486" stopIfTrue="1" operator="equal">
      <formula>"P"</formula>
    </cfRule>
  </conditionalFormatting>
  <conditionalFormatting sqref="D269">
    <cfRule type="cellIs" dxfId="5604" priority="6485" stopIfTrue="1" operator="equal">
      <formula>"P"</formula>
    </cfRule>
  </conditionalFormatting>
  <conditionalFormatting sqref="D271">
    <cfRule type="cellIs" dxfId="5603" priority="6484" stopIfTrue="1" operator="equal">
      <formula>"P"</formula>
    </cfRule>
  </conditionalFormatting>
  <conditionalFormatting sqref="D270">
    <cfRule type="cellIs" dxfId="5602" priority="6483" stopIfTrue="1" operator="equal">
      <formula>"P"</formula>
    </cfRule>
  </conditionalFormatting>
  <conditionalFormatting sqref="D269">
    <cfRule type="cellIs" dxfId="5601" priority="6482" stopIfTrue="1" operator="equal">
      <formula>"P"</formula>
    </cfRule>
  </conditionalFormatting>
  <conditionalFormatting sqref="D270">
    <cfRule type="cellIs" dxfId="5600" priority="6481" stopIfTrue="1" operator="equal">
      <formula>"P"</formula>
    </cfRule>
  </conditionalFormatting>
  <conditionalFormatting sqref="D269">
    <cfRule type="cellIs" dxfId="5599" priority="6480" stopIfTrue="1" operator="equal">
      <formula>"P"</formula>
    </cfRule>
  </conditionalFormatting>
  <conditionalFormatting sqref="D271">
    <cfRule type="cellIs" dxfId="5598" priority="6479" stopIfTrue="1" operator="equal">
      <formula>"P"</formula>
    </cfRule>
  </conditionalFormatting>
  <conditionalFormatting sqref="D270">
    <cfRule type="cellIs" dxfId="5597" priority="6478" stopIfTrue="1" operator="equal">
      <formula>"P"</formula>
    </cfRule>
  </conditionalFormatting>
  <conditionalFormatting sqref="D269">
    <cfRule type="cellIs" dxfId="5596" priority="6477" stopIfTrue="1" operator="equal">
      <formula>"P"</formula>
    </cfRule>
  </conditionalFormatting>
  <conditionalFormatting sqref="D270">
    <cfRule type="cellIs" dxfId="5595" priority="6476" stopIfTrue="1" operator="equal">
      <formula>"P"</formula>
    </cfRule>
  </conditionalFormatting>
  <conditionalFormatting sqref="D269">
    <cfRule type="cellIs" dxfId="5594" priority="6475" stopIfTrue="1" operator="equal">
      <formula>"P"</formula>
    </cfRule>
  </conditionalFormatting>
  <conditionalFormatting sqref="D270">
    <cfRule type="cellIs" dxfId="5593" priority="6474" stopIfTrue="1" operator="equal">
      <formula>"P"</formula>
    </cfRule>
  </conditionalFormatting>
  <conditionalFormatting sqref="D269">
    <cfRule type="cellIs" dxfId="5592" priority="6473" stopIfTrue="1" operator="equal">
      <formula>"P"</formula>
    </cfRule>
  </conditionalFormatting>
  <conditionalFormatting sqref="D269">
    <cfRule type="cellIs" dxfId="5591" priority="6472" stopIfTrue="1" operator="equal">
      <formula>"P"</formula>
    </cfRule>
  </conditionalFormatting>
  <conditionalFormatting sqref="D273">
    <cfRule type="cellIs" dxfId="5590" priority="6467" stopIfTrue="1" operator="equal">
      <formula>"P"</formula>
    </cfRule>
  </conditionalFormatting>
  <conditionalFormatting sqref="D271">
    <cfRule type="cellIs" dxfId="5589" priority="6466" stopIfTrue="1" operator="equal">
      <formula>"P"</formula>
    </cfRule>
  </conditionalFormatting>
  <conditionalFormatting sqref="D270">
    <cfRule type="cellIs" dxfId="5588" priority="6465" stopIfTrue="1" operator="equal">
      <formula>"P"</formula>
    </cfRule>
  </conditionalFormatting>
  <conditionalFormatting sqref="D269">
    <cfRule type="cellIs" dxfId="5587" priority="6464" stopIfTrue="1" operator="equal">
      <formula>"P"</formula>
    </cfRule>
  </conditionalFormatting>
  <conditionalFormatting sqref="D267">
    <cfRule type="cellIs" dxfId="5586" priority="6463" stopIfTrue="1" operator="equal">
      <formula>"P"</formula>
    </cfRule>
  </conditionalFormatting>
  <conditionalFormatting sqref="D267">
    <cfRule type="cellIs" dxfId="5585" priority="6427" stopIfTrue="1" operator="equal">
      <formula>"P"</formula>
    </cfRule>
  </conditionalFormatting>
  <conditionalFormatting sqref="D266">
    <cfRule type="cellIs" dxfId="5584" priority="6423" stopIfTrue="1" operator="equal">
      <formula>"P"</formula>
    </cfRule>
  </conditionalFormatting>
  <conditionalFormatting sqref="D267">
    <cfRule type="cellIs" dxfId="5583" priority="6429" stopIfTrue="1" operator="equal">
      <formula>"P"</formula>
    </cfRule>
  </conditionalFormatting>
  <conditionalFormatting sqref="D268">
    <cfRule type="cellIs" dxfId="5582" priority="6430" stopIfTrue="1" operator="equal">
      <formula>"P"</formula>
    </cfRule>
  </conditionalFormatting>
  <conditionalFormatting sqref="D266">
    <cfRule type="cellIs" dxfId="5581" priority="6428" stopIfTrue="1" operator="equal">
      <formula>"P"</formula>
    </cfRule>
  </conditionalFormatting>
  <conditionalFormatting sqref="D266">
    <cfRule type="cellIs" dxfId="5580" priority="6426" stopIfTrue="1" operator="equal">
      <formula>"P"</formula>
    </cfRule>
  </conditionalFormatting>
  <conditionalFormatting sqref="D267">
    <cfRule type="cellIs" dxfId="5579" priority="6425" stopIfTrue="1" operator="equal">
      <formula>"P"</formula>
    </cfRule>
  </conditionalFormatting>
  <conditionalFormatting sqref="D266">
    <cfRule type="cellIs" dxfId="5578" priority="6424" stopIfTrue="1" operator="equal">
      <formula>"P"</formula>
    </cfRule>
  </conditionalFormatting>
  <conditionalFormatting sqref="D270">
    <cfRule type="cellIs" dxfId="5577" priority="6462" stopIfTrue="1" operator="equal">
      <formula>"P"</formula>
    </cfRule>
  </conditionalFormatting>
  <conditionalFormatting sqref="D269">
    <cfRule type="cellIs" dxfId="5576" priority="6461" stopIfTrue="1" operator="equal">
      <formula>"P"</formula>
    </cfRule>
  </conditionalFormatting>
  <conditionalFormatting sqref="D268">
    <cfRule type="cellIs" dxfId="5575" priority="6460" stopIfTrue="1" operator="equal">
      <formula>"P"</formula>
    </cfRule>
  </conditionalFormatting>
  <conditionalFormatting sqref="D266">
    <cfRule type="cellIs" dxfId="5574" priority="6459" stopIfTrue="1" operator="equal">
      <formula>"P"</formula>
    </cfRule>
  </conditionalFormatting>
  <conditionalFormatting sqref="D270">
    <cfRule type="cellIs" dxfId="5573" priority="6458" stopIfTrue="1" operator="equal">
      <formula>"P"</formula>
    </cfRule>
  </conditionalFormatting>
  <conditionalFormatting sqref="D269">
    <cfRule type="cellIs" dxfId="5572" priority="6457" stopIfTrue="1" operator="equal">
      <formula>"P"</formula>
    </cfRule>
  </conditionalFormatting>
  <conditionalFormatting sqref="D268">
    <cfRule type="cellIs" dxfId="5571" priority="6456" stopIfTrue="1" operator="equal">
      <formula>"P"</formula>
    </cfRule>
  </conditionalFormatting>
  <conditionalFormatting sqref="D269">
    <cfRule type="cellIs" dxfId="5570" priority="6455" stopIfTrue="1" operator="equal">
      <formula>"P"</formula>
    </cfRule>
  </conditionalFormatting>
  <conditionalFormatting sqref="D268">
    <cfRule type="cellIs" dxfId="5569" priority="6454" stopIfTrue="1" operator="equal">
      <formula>"P"</formula>
    </cfRule>
  </conditionalFormatting>
  <conditionalFormatting sqref="D270">
    <cfRule type="cellIs" dxfId="5568" priority="6453" stopIfTrue="1" operator="equal">
      <formula>"P"</formula>
    </cfRule>
  </conditionalFormatting>
  <conditionalFormatting sqref="D269">
    <cfRule type="cellIs" dxfId="5567" priority="6452" stopIfTrue="1" operator="equal">
      <formula>"P"</formula>
    </cfRule>
  </conditionalFormatting>
  <conditionalFormatting sqref="D268">
    <cfRule type="cellIs" dxfId="5566" priority="6451" stopIfTrue="1" operator="equal">
      <formula>"P"</formula>
    </cfRule>
  </conditionalFormatting>
  <conditionalFormatting sqref="D266">
    <cfRule type="cellIs" dxfId="5565" priority="6450" stopIfTrue="1" operator="equal">
      <formula>"P"</formula>
    </cfRule>
  </conditionalFormatting>
  <conditionalFormatting sqref="D269">
    <cfRule type="cellIs" dxfId="5564" priority="6449" stopIfTrue="1" operator="equal">
      <formula>"P"</formula>
    </cfRule>
  </conditionalFormatting>
  <conditionalFormatting sqref="D268">
    <cfRule type="cellIs" dxfId="5563" priority="6448" stopIfTrue="1" operator="equal">
      <formula>"P"</formula>
    </cfRule>
  </conditionalFormatting>
  <conditionalFormatting sqref="D267">
    <cfRule type="cellIs" dxfId="5562" priority="6447" stopIfTrue="1" operator="equal">
      <formula>"P"</formula>
    </cfRule>
  </conditionalFormatting>
  <conditionalFormatting sqref="D269">
    <cfRule type="cellIs" dxfId="5561" priority="6446" stopIfTrue="1" operator="equal">
      <formula>"P"</formula>
    </cfRule>
  </conditionalFormatting>
  <conditionalFormatting sqref="D268">
    <cfRule type="cellIs" dxfId="5560" priority="6445" stopIfTrue="1" operator="equal">
      <formula>"P"</formula>
    </cfRule>
  </conditionalFormatting>
  <conditionalFormatting sqref="D267">
    <cfRule type="cellIs" dxfId="5559" priority="6444" stopIfTrue="1" operator="equal">
      <formula>"P"</formula>
    </cfRule>
  </conditionalFormatting>
  <conditionalFormatting sqref="D268">
    <cfRule type="cellIs" dxfId="5558" priority="6443" stopIfTrue="1" operator="equal">
      <formula>"P"</formula>
    </cfRule>
  </conditionalFormatting>
  <conditionalFormatting sqref="D267">
    <cfRule type="cellIs" dxfId="5557" priority="6442" stopIfTrue="1" operator="equal">
      <formula>"P"</formula>
    </cfRule>
  </conditionalFormatting>
  <conditionalFormatting sqref="D269">
    <cfRule type="cellIs" dxfId="5556" priority="6441" stopIfTrue="1" operator="equal">
      <formula>"P"</formula>
    </cfRule>
  </conditionalFormatting>
  <conditionalFormatting sqref="D268">
    <cfRule type="cellIs" dxfId="5555" priority="6440" stopIfTrue="1" operator="equal">
      <formula>"P"</formula>
    </cfRule>
  </conditionalFormatting>
  <conditionalFormatting sqref="D267">
    <cfRule type="cellIs" dxfId="5554" priority="6439" stopIfTrue="1" operator="equal">
      <formula>"P"</formula>
    </cfRule>
  </conditionalFormatting>
  <conditionalFormatting sqref="D268">
    <cfRule type="cellIs" dxfId="5553" priority="6438" stopIfTrue="1" operator="equal">
      <formula>"P"</formula>
    </cfRule>
  </conditionalFormatting>
  <conditionalFormatting sqref="D267">
    <cfRule type="cellIs" dxfId="5552" priority="6437" stopIfTrue="1" operator="equal">
      <formula>"P"</formula>
    </cfRule>
  </conditionalFormatting>
  <conditionalFormatting sqref="D266">
    <cfRule type="cellIs" dxfId="5551" priority="6436" stopIfTrue="1" operator="equal">
      <formula>"P"</formula>
    </cfRule>
  </conditionalFormatting>
  <conditionalFormatting sqref="D268">
    <cfRule type="cellIs" dxfId="5550" priority="6435" stopIfTrue="1" operator="equal">
      <formula>"P"</formula>
    </cfRule>
  </conditionalFormatting>
  <conditionalFormatting sqref="D267">
    <cfRule type="cellIs" dxfId="5549" priority="6434" stopIfTrue="1" operator="equal">
      <formula>"P"</formula>
    </cfRule>
  </conditionalFormatting>
  <conditionalFormatting sqref="D266">
    <cfRule type="cellIs" dxfId="5548" priority="6433" stopIfTrue="1" operator="equal">
      <formula>"P"</formula>
    </cfRule>
  </conditionalFormatting>
  <conditionalFormatting sqref="D267">
    <cfRule type="cellIs" dxfId="5547" priority="6432" stopIfTrue="1" operator="equal">
      <formula>"P"</formula>
    </cfRule>
  </conditionalFormatting>
  <conditionalFormatting sqref="D266">
    <cfRule type="cellIs" dxfId="5546" priority="6431" stopIfTrue="1" operator="equal">
      <formula>"P"</formula>
    </cfRule>
  </conditionalFormatting>
  <conditionalFormatting sqref="D270">
    <cfRule type="cellIs" dxfId="5545" priority="6422" stopIfTrue="1" operator="equal">
      <formula>"P"</formula>
    </cfRule>
  </conditionalFormatting>
  <conditionalFormatting sqref="D269">
    <cfRule type="cellIs" dxfId="5544" priority="6421" stopIfTrue="1" operator="equal">
      <formula>"P"</formula>
    </cfRule>
  </conditionalFormatting>
  <conditionalFormatting sqref="D268">
    <cfRule type="cellIs" dxfId="5543" priority="6420" stopIfTrue="1" operator="equal">
      <formula>"P"</formula>
    </cfRule>
  </conditionalFormatting>
  <conditionalFormatting sqref="D266">
    <cfRule type="cellIs" dxfId="5542" priority="6419" stopIfTrue="1" operator="equal">
      <formula>"P"</formula>
    </cfRule>
  </conditionalFormatting>
  <conditionalFormatting sqref="D266">
    <cfRule type="cellIs" dxfId="5541" priority="6389" stopIfTrue="1" operator="equal">
      <formula>"P"</formula>
    </cfRule>
  </conditionalFormatting>
  <conditionalFormatting sqref="D266">
    <cfRule type="cellIs" dxfId="5540" priority="6390" stopIfTrue="1" operator="equal">
      <formula>"P"</formula>
    </cfRule>
  </conditionalFormatting>
  <conditionalFormatting sqref="D267">
    <cfRule type="cellIs" dxfId="5539" priority="6391" stopIfTrue="1" operator="equal">
      <formula>"P"</formula>
    </cfRule>
  </conditionalFormatting>
  <conditionalFormatting sqref="D266">
    <cfRule type="cellIs" dxfId="5538" priority="6388" stopIfTrue="1" operator="equal">
      <formula>"P"</formula>
    </cfRule>
  </conditionalFormatting>
  <conditionalFormatting sqref="D269">
    <cfRule type="cellIs" dxfId="5537" priority="6418" stopIfTrue="1" operator="equal">
      <formula>"P"</formula>
    </cfRule>
  </conditionalFormatting>
  <conditionalFormatting sqref="D268">
    <cfRule type="cellIs" dxfId="5536" priority="6417" stopIfTrue="1" operator="equal">
      <formula>"P"</formula>
    </cfRule>
  </conditionalFormatting>
  <conditionalFormatting sqref="D267">
    <cfRule type="cellIs" dxfId="5535" priority="6416" stopIfTrue="1" operator="equal">
      <formula>"P"</formula>
    </cfRule>
  </conditionalFormatting>
  <conditionalFormatting sqref="D269">
    <cfRule type="cellIs" dxfId="5534" priority="6415" stopIfTrue="1" operator="equal">
      <formula>"P"</formula>
    </cfRule>
  </conditionalFormatting>
  <conditionalFormatting sqref="D268">
    <cfRule type="cellIs" dxfId="5533" priority="6414" stopIfTrue="1" operator="equal">
      <formula>"P"</formula>
    </cfRule>
  </conditionalFormatting>
  <conditionalFormatting sqref="D267">
    <cfRule type="cellIs" dxfId="5532" priority="6413" stopIfTrue="1" operator="equal">
      <formula>"P"</formula>
    </cfRule>
  </conditionalFormatting>
  <conditionalFormatting sqref="D268">
    <cfRule type="cellIs" dxfId="5531" priority="6412" stopIfTrue="1" operator="equal">
      <formula>"P"</formula>
    </cfRule>
  </conditionalFormatting>
  <conditionalFormatting sqref="D267">
    <cfRule type="cellIs" dxfId="5530" priority="6411" stopIfTrue="1" operator="equal">
      <formula>"P"</formula>
    </cfRule>
  </conditionalFormatting>
  <conditionalFormatting sqref="D269">
    <cfRule type="cellIs" dxfId="5529" priority="6410" stopIfTrue="1" operator="equal">
      <formula>"P"</formula>
    </cfRule>
  </conditionalFormatting>
  <conditionalFormatting sqref="D268">
    <cfRule type="cellIs" dxfId="5528" priority="6409" stopIfTrue="1" operator="equal">
      <formula>"P"</formula>
    </cfRule>
  </conditionalFormatting>
  <conditionalFormatting sqref="D267">
    <cfRule type="cellIs" dxfId="5527" priority="6408" stopIfTrue="1" operator="equal">
      <formula>"P"</formula>
    </cfRule>
  </conditionalFormatting>
  <conditionalFormatting sqref="D268">
    <cfRule type="cellIs" dxfId="5526" priority="6407" stopIfTrue="1" operator="equal">
      <formula>"P"</formula>
    </cfRule>
  </conditionalFormatting>
  <conditionalFormatting sqref="D267">
    <cfRule type="cellIs" dxfId="5525" priority="6406" stopIfTrue="1" operator="equal">
      <formula>"P"</formula>
    </cfRule>
  </conditionalFormatting>
  <conditionalFormatting sqref="D266">
    <cfRule type="cellIs" dxfId="5524" priority="6405" stopIfTrue="1" operator="equal">
      <formula>"P"</formula>
    </cfRule>
  </conditionalFormatting>
  <conditionalFormatting sqref="D268">
    <cfRule type="cellIs" dxfId="5523" priority="6404" stopIfTrue="1" operator="equal">
      <formula>"P"</formula>
    </cfRule>
  </conditionalFormatting>
  <conditionalFormatting sqref="D267">
    <cfRule type="cellIs" dxfId="5522" priority="6403" stopIfTrue="1" operator="equal">
      <formula>"P"</formula>
    </cfRule>
  </conditionalFormatting>
  <conditionalFormatting sqref="D266">
    <cfRule type="cellIs" dxfId="5521" priority="6402" stopIfTrue="1" operator="equal">
      <formula>"P"</formula>
    </cfRule>
  </conditionalFormatting>
  <conditionalFormatting sqref="D267">
    <cfRule type="cellIs" dxfId="5520" priority="6401" stopIfTrue="1" operator="equal">
      <formula>"P"</formula>
    </cfRule>
  </conditionalFormatting>
  <conditionalFormatting sqref="D266">
    <cfRule type="cellIs" dxfId="5519" priority="6400" stopIfTrue="1" operator="equal">
      <formula>"P"</formula>
    </cfRule>
  </conditionalFormatting>
  <conditionalFormatting sqref="D268">
    <cfRule type="cellIs" dxfId="5518" priority="6399" stopIfTrue="1" operator="equal">
      <formula>"P"</formula>
    </cfRule>
  </conditionalFormatting>
  <conditionalFormatting sqref="D267">
    <cfRule type="cellIs" dxfId="5517" priority="6398" stopIfTrue="1" operator="equal">
      <formula>"P"</formula>
    </cfRule>
  </conditionalFormatting>
  <conditionalFormatting sqref="D266">
    <cfRule type="cellIs" dxfId="5516" priority="6397" stopIfTrue="1" operator="equal">
      <formula>"P"</formula>
    </cfRule>
  </conditionalFormatting>
  <conditionalFormatting sqref="D267">
    <cfRule type="cellIs" dxfId="5515" priority="6396" stopIfTrue="1" operator="equal">
      <formula>"P"</formula>
    </cfRule>
  </conditionalFormatting>
  <conditionalFormatting sqref="D266">
    <cfRule type="cellIs" dxfId="5514" priority="6395" stopIfTrue="1" operator="equal">
      <formula>"P"</formula>
    </cfRule>
  </conditionalFormatting>
  <conditionalFormatting sqref="D267">
    <cfRule type="cellIs" dxfId="5513" priority="6394" stopIfTrue="1" operator="equal">
      <formula>"P"</formula>
    </cfRule>
  </conditionalFormatting>
  <conditionalFormatting sqref="D266">
    <cfRule type="cellIs" dxfId="5512" priority="6393" stopIfTrue="1" operator="equal">
      <formula>"P"</formula>
    </cfRule>
  </conditionalFormatting>
  <conditionalFormatting sqref="D266">
    <cfRule type="cellIs" dxfId="5511" priority="6392" stopIfTrue="1" operator="equal">
      <formula>"P"</formula>
    </cfRule>
  </conditionalFormatting>
  <conditionalFormatting sqref="D272">
    <cfRule type="cellIs" dxfId="5510" priority="6387" stopIfTrue="1" operator="equal">
      <formula>"P"</formula>
    </cfRule>
  </conditionalFormatting>
  <conditionalFormatting sqref="D271">
    <cfRule type="cellIs" dxfId="5509" priority="6386" stopIfTrue="1" operator="equal">
      <formula>"P"</formula>
    </cfRule>
  </conditionalFormatting>
  <conditionalFormatting sqref="D270">
    <cfRule type="cellIs" dxfId="5508" priority="6385" stopIfTrue="1" operator="equal">
      <formula>"P"</formula>
    </cfRule>
  </conditionalFormatting>
  <conditionalFormatting sqref="D268">
    <cfRule type="cellIs" dxfId="5507" priority="6384" stopIfTrue="1" operator="equal">
      <formula>"P"</formula>
    </cfRule>
  </conditionalFormatting>
  <conditionalFormatting sqref="D268">
    <cfRule type="cellIs" dxfId="5506" priority="6346" stopIfTrue="1" operator="equal">
      <formula>"P"</formula>
    </cfRule>
  </conditionalFormatting>
  <conditionalFormatting sqref="D267">
    <cfRule type="cellIs" dxfId="5505" priority="6340" stopIfTrue="1" operator="equal">
      <formula>"P"</formula>
    </cfRule>
  </conditionalFormatting>
  <conditionalFormatting sqref="D268">
    <cfRule type="cellIs" dxfId="5504" priority="6348" stopIfTrue="1" operator="equal">
      <formula>"P"</formula>
    </cfRule>
  </conditionalFormatting>
  <conditionalFormatting sqref="D269">
    <cfRule type="cellIs" dxfId="5503" priority="6349" stopIfTrue="1" operator="equal">
      <formula>"P"</formula>
    </cfRule>
  </conditionalFormatting>
  <conditionalFormatting sqref="D267">
    <cfRule type="cellIs" dxfId="5502" priority="6347" stopIfTrue="1" operator="equal">
      <formula>"P"</formula>
    </cfRule>
  </conditionalFormatting>
  <conditionalFormatting sqref="D267">
    <cfRule type="cellIs" dxfId="5501" priority="6345" stopIfTrue="1" operator="equal">
      <formula>"P"</formula>
    </cfRule>
  </conditionalFormatting>
  <conditionalFormatting sqref="D266">
    <cfRule type="cellIs" dxfId="5500" priority="6344" stopIfTrue="1" operator="equal">
      <formula>"P"</formula>
    </cfRule>
  </conditionalFormatting>
  <conditionalFormatting sqref="D268">
    <cfRule type="cellIs" dxfId="5499" priority="6343" stopIfTrue="1" operator="equal">
      <formula>"P"</formula>
    </cfRule>
  </conditionalFormatting>
  <conditionalFormatting sqref="D266">
    <cfRule type="cellIs" dxfId="5498" priority="6341" stopIfTrue="1" operator="equal">
      <formula>"P"</formula>
    </cfRule>
  </conditionalFormatting>
  <conditionalFormatting sqref="D267">
    <cfRule type="cellIs" dxfId="5497" priority="6342" stopIfTrue="1" operator="equal">
      <formula>"P"</formula>
    </cfRule>
  </conditionalFormatting>
  <conditionalFormatting sqref="D271">
    <cfRule type="cellIs" dxfId="5496" priority="6383" stopIfTrue="1" operator="equal">
      <formula>"P"</formula>
    </cfRule>
  </conditionalFormatting>
  <conditionalFormatting sqref="D270">
    <cfRule type="cellIs" dxfId="5495" priority="6382" stopIfTrue="1" operator="equal">
      <formula>"P"</formula>
    </cfRule>
  </conditionalFormatting>
  <conditionalFormatting sqref="D269">
    <cfRule type="cellIs" dxfId="5494" priority="6381" stopIfTrue="1" operator="equal">
      <formula>"P"</formula>
    </cfRule>
  </conditionalFormatting>
  <conditionalFormatting sqref="D267">
    <cfRule type="cellIs" dxfId="5493" priority="6380" stopIfTrue="1" operator="equal">
      <formula>"P"</formula>
    </cfRule>
  </conditionalFormatting>
  <conditionalFormatting sqref="D271">
    <cfRule type="cellIs" dxfId="5492" priority="6379" stopIfTrue="1" operator="equal">
      <formula>"P"</formula>
    </cfRule>
  </conditionalFormatting>
  <conditionalFormatting sqref="D270">
    <cfRule type="cellIs" dxfId="5491" priority="6378" stopIfTrue="1" operator="equal">
      <formula>"P"</formula>
    </cfRule>
  </conditionalFormatting>
  <conditionalFormatting sqref="D269">
    <cfRule type="cellIs" dxfId="5490" priority="6377" stopIfTrue="1" operator="equal">
      <formula>"P"</formula>
    </cfRule>
  </conditionalFormatting>
  <conditionalFormatting sqref="D270">
    <cfRule type="cellIs" dxfId="5489" priority="6376" stopIfTrue="1" operator="equal">
      <formula>"P"</formula>
    </cfRule>
  </conditionalFormatting>
  <conditionalFormatting sqref="D269">
    <cfRule type="cellIs" dxfId="5488" priority="6375" stopIfTrue="1" operator="equal">
      <formula>"P"</formula>
    </cfRule>
  </conditionalFormatting>
  <conditionalFormatting sqref="D271">
    <cfRule type="cellIs" dxfId="5487" priority="6374" stopIfTrue="1" operator="equal">
      <formula>"P"</formula>
    </cfRule>
  </conditionalFormatting>
  <conditionalFormatting sqref="D270">
    <cfRule type="cellIs" dxfId="5486" priority="6373" stopIfTrue="1" operator="equal">
      <formula>"P"</formula>
    </cfRule>
  </conditionalFormatting>
  <conditionalFormatting sqref="D269">
    <cfRule type="cellIs" dxfId="5485" priority="6372" stopIfTrue="1" operator="equal">
      <formula>"P"</formula>
    </cfRule>
  </conditionalFormatting>
  <conditionalFormatting sqref="D267">
    <cfRule type="cellIs" dxfId="5484" priority="6371" stopIfTrue="1" operator="equal">
      <formula>"P"</formula>
    </cfRule>
  </conditionalFormatting>
  <conditionalFormatting sqref="D270">
    <cfRule type="cellIs" dxfId="5483" priority="6370" stopIfTrue="1" operator="equal">
      <formula>"P"</formula>
    </cfRule>
  </conditionalFormatting>
  <conditionalFormatting sqref="D269">
    <cfRule type="cellIs" dxfId="5482" priority="6369" stopIfTrue="1" operator="equal">
      <formula>"P"</formula>
    </cfRule>
  </conditionalFormatting>
  <conditionalFormatting sqref="D268">
    <cfRule type="cellIs" dxfId="5481" priority="6368" stopIfTrue="1" operator="equal">
      <formula>"P"</formula>
    </cfRule>
  </conditionalFormatting>
  <conditionalFormatting sqref="D266">
    <cfRule type="cellIs" dxfId="5480" priority="6367" stopIfTrue="1" operator="equal">
      <formula>"P"</formula>
    </cfRule>
  </conditionalFormatting>
  <conditionalFormatting sqref="D270">
    <cfRule type="cellIs" dxfId="5479" priority="6366" stopIfTrue="1" operator="equal">
      <formula>"P"</formula>
    </cfRule>
  </conditionalFormatting>
  <conditionalFormatting sqref="D269">
    <cfRule type="cellIs" dxfId="5478" priority="6365" stopIfTrue="1" operator="equal">
      <formula>"P"</formula>
    </cfRule>
  </conditionalFormatting>
  <conditionalFormatting sqref="D268">
    <cfRule type="cellIs" dxfId="5477" priority="6364" stopIfTrue="1" operator="equal">
      <formula>"P"</formula>
    </cfRule>
  </conditionalFormatting>
  <conditionalFormatting sqref="D269">
    <cfRule type="cellIs" dxfId="5476" priority="6363" stopIfTrue="1" operator="equal">
      <formula>"P"</formula>
    </cfRule>
  </conditionalFormatting>
  <conditionalFormatting sqref="D268">
    <cfRule type="cellIs" dxfId="5475" priority="6362" stopIfTrue="1" operator="equal">
      <formula>"P"</formula>
    </cfRule>
  </conditionalFormatting>
  <conditionalFormatting sqref="D270">
    <cfRule type="cellIs" dxfId="5474" priority="6361" stopIfTrue="1" operator="equal">
      <formula>"P"</formula>
    </cfRule>
  </conditionalFormatting>
  <conditionalFormatting sqref="D269">
    <cfRule type="cellIs" dxfId="5473" priority="6360" stopIfTrue="1" operator="equal">
      <formula>"P"</formula>
    </cfRule>
  </conditionalFormatting>
  <conditionalFormatting sqref="D268">
    <cfRule type="cellIs" dxfId="5472" priority="6359" stopIfTrue="1" operator="equal">
      <formula>"P"</formula>
    </cfRule>
  </conditionalFormatting>
  <conditionalFormatting sqref="D266">
    <cfRule type="cellIs" dxfId="5471" priority="6358" stopIfTrue="1" operator="equal">
      <formula>"P"</formula>
    </cfRule>
  </conditionalFormatting>
  <conditionalFormatting sqref="D269">
    <cfRule type="cellIs" dxfId="5470" priority="6357" stopIfTrue="1" operator="equal">
      <formula>"P"</formula>
    </cfRule>
  </conditionalFormatting>
  <conditionalFormatting sqref="D268">
    <cfRule type="cellIs" dxfId="5469" priority="6356" stopIfTrue="1" operator="equal">
      <formula>"P"</formula>
    </cfRule>
  </conditionalFormatting>
  <conditionalFormatting sqref="D267">
    <cfRule type="cellIs" dxfId="5468" priority="6355" stopIfTrue="1" operator="equal">
      <formula>"P"</formula>
    </cfRule>
  </conditionalFormatting>
  <conditionalFormatting sqref="D269">
    <cfRule type="cellIs" dxfId="5467" priority="6354" stopIfTrue="1" operator="equal">
      <formula>"P"</formula>
    </cfRule>
  </conditionalFormatting>
  <conditionalFormatting sqref="D268">
    <cfRule type="cellIs" dxfId="5466" priority="6353" stopIfTrue="1" operator="equal">
      <formula>"P"</formula>
    </cfRule>
  </conditionalFormatting>
  <conditionalFormatting sqref="D267">
    <cfRule type="cellIs" dxfId="5465" priority="6352" stopIfTrue="1" operator="equal">
      <formula>"P"</formula>
    </cfRule>
  </conditionalFormatting>
  <conditionalFormatting sqref="D268">
    <cfRule type="cellIs" dxfId="5464" priority="6351" stopIfTrue="1" operator="equal">
      <formula>"P"</formula>
    </cfRule>
  </conditionalFormatting>
  <conditionalFormatting sqref="D267">
    <cfRule type="cellIs" dxfId="5463" priority="6350" stopIfTrue="1" operator="equal">
      <formula>"P"</formula>
    </cfRule>
  </conditionalFormatting>
  <conditionalFormatting sqref="D266">
    <cfRule type="cellIs" dxfId="5462" priority="6339" stopIfTrue="1" operator="equal">
      <formula>"P"</formula>
    </cfRule>
  </conditionalFormatting>
  <conditionalFormatting sqref="D271">
    <cfRule type="cellIs" dxfId="5461" priority="6338" stopIfTrue="1" operator="equal">
      <formula>"P"</formula>
    </cfRule>
  </conditionalFormatting>
  <conditionalFormatting sqref="D270">
    <cfRule type="cellIs" dxfId="5460" priority="6337" stopIfTrue="1" operator="equal">
      <formula>"P"</formula>
    </cfRule>
  </conditionalFormatting>
  <conditionalFormatting sqref="D269">
    <cfRule type="cellIs" dxfId="5459" priority="6336" stopIfTrue="1" operator="equal">
      <formula>"P"</formula>
    </cfRule>
  </conditionalFormatting>
  <conditionalFormatting sqref="D267">
    <cfRule type="cellIs" dxfId="5458" priority="6335" stopIfTrue="1" operator="equal">
      <formula>"P"</formula>
    </cfRule>
  </conditionalFormatting>
  <conditionalFormatting sqref="D267">
    <cfRule type="cellIs" dxfId="5457" priority="6299" stopIfTrue="1" operator="equal">
      <formula>"P"</formula>
    </cfRule>
  </conditionalFormatting>
  <conditionalFormatting sqref="D266">
    <cfRule type="cellIs" dxfId="5456" priority="6295" stopIfTrue="1" operator="equal">
      <formula>"P"</formula>
    </cfRule>
  </conditionalFormatting>
  <conditionalFormatting sqref="D267">
    <cfRule type="cellIs" dxfId="5455" priority="6301" stopIfTrue="1" operator="equal">
      <formula>"P"</formula>
    </cfRule>
  </conditionalFormatting>
  <conditionalFormatting sqref="D268">
    <cfRule type="cellIs" dxfId="5454" priority="6302" stopIfTrue="1" operator="equal">
      <formula>"P"</formula>
    </cfRule>
  </conditionalFormatting>
  <conditionalFormatting sqref="D266">
    <cfRule type="cellIs" dxfId="5453" priority="6300" stopIfTrue="1" operator="equal">
      <formula>"P"</formula>
    </cfRule>
  </conditionalFormatting>
  <conditionalFormatting sqref="D266">
    <cfRule type="cellIs" dxfId="5452" priority="6298" stopIfTrue="1" operator="equal">
      <formula>"P"</formula>
    </cfRule>
  </conditionalFormatting>
  <conditionalFormatting sqref="D267">
    <cfRule type="cellIs" dxfId="5451" priority="6297" stopIfTrue="1" operator="equal">
      <formula>"P"</formula>
    </cfRule>
  </conditionalFormatting>
  <conditionalFormatting sqref="D266">
    <cfRule type="cellIs" dxfId="5450" priority="6296" stopIfTrue="1" operator="equal">
      <formula>"P"</formula>
    </cfRule>
  </conditionalFormatting>
  <conditionalFormatting sqref="D270">
    <cfRule type="cellIs" dxfId="5449" priority="6334" stopIfTrue="1" operator="equal">
      <formula>"P"</formula>
    </cfRule>
  </conditionalFormatting>
  <conditionalFormatting sqref="D269">
    <cfRule type="cellIs" dxfId="5448" priority="6333" stopIfTrue="1" operator="equal">
      <formula>"P"</formula>
    </cfRule>
  </conditionalFormatting>
  <conditionalFormatting sqref="D268">
    <cfRule type="cellIs" dxfId="5447" priority="6332" stopIfTrue="1" operator="equal">
      <formula>"P"</formula>
    </cfRule>
  </conditionalFormatting>
  <conditionalFormatting sqref="D266">
    <cfRule type="cellIs" dxfId="5446" priority="6331" stopIfTrue="1" operator="equal">
      <formula>"P"</formula>
    </cfRule>
  </conditionalFormatting>
  <conditionalFormatting sqref="D270">
    <cfRule type="cellIs" dxfId="5445" priority="6330" stopIfTrue="1" operator="equal">
      <formula>"P"</formula>
    </cfRule>
  </conditionalFormatting>
  <conditionalFormatting sqref="D269">
    <cfRule type="cellIs" dxfId="5444" priority="6329" stopIfTrue="1" operator="equal">
      <formula>"P"</formula>
    </cfRule>
  </conditionalFormatting>
  <conditionalFormatting sqref="D268">
    <cfRule type="cellIs" dxfId="5443" priority="6328" stopIfTrue="1" operator="equal">
      <formula>"P"</formula>
    </cfRule>
  </conditionalFormatting>
  <conditionalFormatting sqref="D269">
    <cfRule type="cellIs" dxfId="5442" priority="6327" stopIfTrue="1" operator="equal">
      <formula>"P"</formula>
    </cfRule>
  </conditionalFormatting>
  <conditionalFormatting sqref="D268">
    <cfRule type="cellIs" dxfId="5441" priority="6326" stopIfTrue="1" operator="equal">
      <formula>"P"</formula>
    </cfRule>
  </conditionalFormatting>
  <conditionalFormatting sqref="D270">
    <cfRule type="cellIs" dxfId="5440" priority="6325" stopIfTrue="1" operator="equal">
      <formula>"P"</formula>
    </cfRule>
  </conditionalFormatting>
  <conditionalFormatting sqref="D269">
    <cfRule type="cellIs" dxfId="5439" priority="6324" stopIfTrue="1" operator="equal">
      <formula>"P"</formula>
    </cfRule>
  </conditionalFormatting>
  <conditionalFormatting sqref="D268">
    <cfRule type="cellIs" dxfId="5438" priority="6323" stopIfTrue="1" operator="equal">
      <formula>"P"</formula>
    </cfRule>
  </conditionalFormatting>
  <conditionalFormatting sqref="D266">
    <cfRule type="cellIs" dxfId="5437" priority="6322" stopIfTrue="1" operator="equal">
      <formula>"P"</formula>
    </cfRule>
  </conditionalFormatting>
  <conditionalFormatting sqref="D269">
    <cfRule type="cellIs" dxfId="5436" priority="6321" stopIfTrue="1" operator="equal">
      <formula>"P"</formula>
    </cfRule>
  </conditionalFormatting>
  <conditionalFormatting sqref="D268">
    <cfRule type="cellIs" dxfId="5435" priority="6320" stopIfTrue="1" operator="equal">
      <formula>"P"</formula>
    </cfRule>
  </conditionalFormatting>
  <conditionalFormatting sqref="D267">
    <cfRule type="cellIs" dxfId="5434" priority="6319" stopIfTrue="1" operator="equal">
      <formula>"P"</formula>
    </cfRule>
  </conditionalFormatting>
  <conditionalFormatting sqref="D269">
    <cfRule type="cellIs" dxfId="5433" priority="6318" stopIfTrue="1" operator="equal">
      <formula>"P"</formula>
    </cfRule>
  </conditionalFormatting>
  <conditionalFormatting sqref="D268">
    <cfRule type="cellIs" dxfId="5432" priority="6317" stopIfTrue="1" operator="equal">
      <formula>"P"</formula>
    </cfRule>
  </conditionalFormatting>
  <conditionalFormatting sqref="D267">
    <cfRule type="cellIs" dxfId="5431" priority="6316" stopIfTrue="1" operator="equal">
      <formula>"P"</formula>
    </cfRule>
  </conditionalFormatting>
  <conditionalFormatting sqref="D268">
    <cfRule type="cellIs" dxfId="5430" priority="6315" stopIfTrue="1" operator="equal">
      <formula>"P"</formula>
    </cfRule>
  </conditionalFormatting>
  <conditionalFormatting sqref="D267">
    <cfRule type="cellIs" dxfId="5429" priority="6314" stopIfTrue="1" operator="equal">
      <formula>"P"</formula>
    </cfRule>
  </conditionalFormatting>
  <conditionalFormatting sqref="D269">
    <cfRule type="cellIs" dxfId="5428" priority="6313" stopIfTrue="1" operator="equal">
      <formula>"P"</formula>
    </cfRule>
  </conditionalFormatting>
  <conditionalFormatting sqref="D268">
    <cfRule type="cellIs" dxfId="5427" priority="6312" stopIfTrue="1" operator="equal">
      <formula>"P"</formula>
    </cfRule>
  </conditionalFormatting>
  <conditionalFormatting sqref="D267">
    <cfRule type="cellIs" dxfId="5426" priority="6311" stopIfTrue="1" operator="equal">
      <formula>"P"</formula>
    </cfRule>
  </conditionalFormatting>
  <conditionalFormatting sqref="D268">
    <cfRule type="cellIs" dxfId="5425" priority="6310" stopIfTrue="1" operator="equal">
      <formula>"P"</formula>
    </cfRule>
  </conditionalFormatting>
  <conditionalFormatting sqref="D267">
    <cfRule type="cellIs" dxfId="5424" priority="6309" stopIfTrue="1" operator="equal">
      <formula>"P"</formula>
    </cfRule>
  </conditionalFormatting>
  <conditionalFormatting sqref="D266">
    <cfRule type="cellIs" dxfId="5423" priority="6308" stopIfTrue="1" operator="equal">
      <formula>"P"</formula>
    </cfRule>
  </conditionalFormatting>
  <conditionalFormatting sqref="D268">
    <cfRule type="cellIs" dxfId="5422" priority="6307" stopIfTrue="1" operator="equal">
      <formula>"P"</formula>
    </cfRule>
  </conditionalFormatting>
  <conditionalFormatting sqref="D267">
    <cfRule type="cellIs" dxfId="5421" priority="6306" stopIfTrue="1" operator="equal">
      <formula>"P"</formula>
    </cfRule>
  </conditionalFormatting>
  <conditionalFormatting sqref="D266">
    <cfRule type="cellIs" dxfId="5420" priority="6305" stopIfTrue="1" operator="equal">
      <formula>"P"</formula>
    </cfRule>
  </conditionalFormatting>
  <conditionalFormatting sqref="D267">
    <cfRule type="cellIs" dxfId="5419" priority="6304" stopIfTrue="1" operator="equal">
      <formula>"P"</formula>
    </cfRule>
  </conditionalFormatting>
  <conditionalFormatting sqref="D266">
    <cfRule type="cellIs" dxfId="5418" priority="6303" stopIfTrue="1" operator="equal">
      <formula>"P"</formula>
    </cfRule>
  </conditionalFormatting>
  <conditionalFormatting sqref="D271">
    <cfRule type="cellIs" dxfId="5417" priority="6294" stopIfTrue="1" operator="equal">
      <formula>"P"</formula>
    </cfRule>
  </conditionalFormatting>
  <conditionalFormatting sqref="D272">
    <cfRule type="cellIs" dxfId="5416" priority="6293" stopIfTrue="1" operator="equal">
      <formula>"P"</formula>
    </cfRule>
  </conditionalFormatting>
  <conditionalFormatting sqref="D271">
    <cfRule type="cellIs" dxfId="5415" priority="6292" stopIfTrue="1" operator="equal">
      <formula>"P"</formula>
    </cfRule>
  </conditionalFormatting>
  <conditionalFormatting sqref="D270">
    <cfRule type="cellIs" dxfId="5414" priority="6291" stopIfTrue="1" operator="equal">
      <formula>"P"</formula>
    </cfRule>
  </conditionalFormatting>
  <conditionalFormatting sqref="D268">
    <cfRule type="cellIs" dxfId="5413" priority="6290" stopIfTrue="1" operator="equal">
      <formula>"P"</formula>
    </cfRule>
  </conditionalFormatting>
  <conditionalFormatting sqref="D268">
    <cfRule type="cellIs" dxfId="5412" priority="6260" stopIfTrue="1" operator="equal">
      <formula>"P"</formula>
    </cfRule>
  </conditionalFormatting>
  <conditionalFormatting sqref="D268">
    <cfRule type="cellIs" dxfId="5411" priority="6261" stopIfTrue="1" operator="equal">
      <formula>"P"</formula>
    </cfRule>
  </conditionalFormatting>
  <conditionalFormatting sqref="D269">
    <cfRule type="cellIs" dxfId="5410" priority="6262" stopIfTrue="1" operator="equal">
      <formula>"P"</formula>
    </cfRule>
  </conditionalFormatting>
  <conditionalFormatting sqref="D268">
    <cfRule type="cellIs" dxfId="5409" priority="6259" stopIfTrue="1" operator="equal">
      <formula>"P"</formula>
    </cfRule>
  </conditionalFormatting>
  <conditionalFormatting sqref="D271">
    <cfRule type="cellIs" dxfId="5408" priority="6289" stopIfTrue="1" operator="equal">
      <formula>"P"</formula>
    </cfRule>
  </conditionalFormatting>
  <conditionalFormatting sqref="D270">
    <cfRule type="cellIs" dxfId="5407" priority="6288" stopIfTrue="1" operator="equal">
      <formula>"P"</formula>
    </cfRule>
  </conditionalFormatting>
  <conditionalFormatting sqref="D269">
    <cfRule type="cellIs" dxfId="5406" priority="6287" stopIfTrue="1" operator="equal">
      <formula>"P"</formula>
    </cfRule>
  </conditionalFormatting>
  <conditionalFormatting sqref="D271">
    <cfRule type="cellIs" dxfId="5405" priority="6286" stopIfTrue="1" operator="equal">
      <formula>"P"</formula>
    </cfRule>
  </conditionalFormatting>
  <conditionalFormatting sqref="D270">
    <cfRule type="cellIs" dxfId="5404" priority="6285" stopIfTrue="1" operator="equal">
      <formula>"P"</formula>
    </cfRule>
  </conditionalFormatting>
  <conditionalFormatting sqref="D269">
    <cfRule type="cellIs" dxfId="5403" priority="6284" stopIfTrue="1" operator="equal">
      <formula>"P"</formula>
    </cfRule>
  </conditionalFormatting>
  <conditionalFormatting sqref="D270">
    <cfRule type="cellIs" dxfId="5402" priority="6283" stopIfTrue="1" operator="equal">
      <formula>"P"</formula>
    </cfRule>
  </conditionalFormatting>
  <conditionalFormatting sqref="D269">
    <cfRule type="cellIs" dxfId="5401" priority="6282" stopIfTrue="1" operator="equal">
      <formula>"P"</formula>
    </cfRule>
  </conditionalFormatting>
  <conditionalFormatting sqref="D271">
    <cfRule type="cellIs" dxfId="5400" priority="6281" stopIfTrue="1" operator="equal">
      <formula>"P"</formula>
    </cfRule>
  </conditionalFormatting>
  <conditionalFormatting sqref="D270">
    <cfRule type="cellIs" dxfId="5399" priority="6280" stopIfTrue="1" operator="equal">
      <formula>"P"</formula>
    </cfRule>
  </conditionalFormatting>
  <conditionalFormatting sqref="D269">
    <cfRule type="cellIs" dxfId="5398" priority="6279" stopIfTrue="1" operator="equal">
      <formula>"P"</formula>
    </cfRule>
  </conditionalFormatting>
  <conditionalFormatting sqref="D270">
    <cfRule type="cellIs" dxfId="5397" priority="6278" stopIfTrue="1" operator="equal">
      <formula>"P"</formula>
    </cfRule>
  </conditionalFormatting>
  <conditionalFormatting sqref="D269">
    <cfRule type="cellIs" dxfId="5396" priority="6277" stopIfTrue="1" operator="equal">
      <formula>"P"</formula>
    </cfRule>
  </conditionalFormatting>
  <conditionalFormatting sqref="D268">
    <cfRule type="cellIs" dxfId="5395" priority="6276" stopIfTrue="1" operator="equal">
      <formula>"P"</formula>
    </cfRule>
  </conditionalFormatting>
  <conditionalFormatting sqref="D270">
    <cfRule type="cellIs" dxfId="5394" priority="6275" stopIfTrue="1" operator="equal">
      <formula>"P"</formula>
    </cfRule>
  </conditionalFormatting>
  <conditionalFormatting sqref="D269">
    <cfRule type="cellIs" dxfId="5393" priority="6274" stopIfTrue="1" operator="equal">
      <formula>"P"</formula>
    </cfRule>
  </conditionalFormatting>
  <conditionalFormatting sqref="D268">
    <cfRule type="cellIs" dxfId="5392" priority="6273" stopIfTrue="1" operator="equal">
      <formula>"P"</formula>
    </cfRule>
  </conditionalFormatting>
  <conditionalFormatting sqref="D269">
    <cfRule type="cellIs" dxfId="5391" priority="6272" stopIfTrue="1" operator="equal">
      <formula>"P"</formula>
    </cfRule>
  </conditionalFormatting>
  <conditionalFormatting sqref="D268">
    <cfRule type="cellIs" dxfId="5390" priority="6271" stopIfTrue="1" operator="equal">
      <formula>"P"</formula>
    </cfRule>
  </conditionalFormatting>
  <conditionalFormatting sqref="D270">
    <cfRule type="cellIs" dxfId="5389" priority="6270" stopIfTrue="1" operator="equal">
      <formula>"P"</formula>
    </cfRule>
  </conditionalFormatting>
  <conditionalFormatting sqref="D269">
    <cfRule type="cellIs" dxfId="5388" priority="6269" stopIfTrue="1" operator="equal">
      <formula>"P"</formula>
    </cfRule>
  </conditionalFormatting>
  <conditionalFormatting sqref="D268">
    <cfRule type="cellIs" dxfId="5387" priority="6268" stopIfTrue="1" operator="equal">
      <formula>"P"</formula>
    </cfRule>
  </conditionalFormatting>
  <conditionalFormatting sqref="D269">
    <cfRule type="cellIs" dxfId="5386" priority="6267" stopIfTrue="1" operator="equal">
      <formula>"P"</formula>
    </cfRule>
  </conditionalFormatting>
  <conditionalFormatting sqref="D268">
    <cfRule type="cellIs" dxfId="5385" priority="6266" stopIfTrue="1" operator="equal">
      <formula>"P"</formula>
    </cfRule>
  </conditionalFormatting>
  <conditionalFormatting sqref="D269">
    <cfRule type="cellIs" dxfId="5384" priority="6265" stopIfTrue="1" operator="equal">
      <formula>"P"</formula>
    </cfRule>
  </conditionalFormatting>
  <conditionalFormatting sqref="D268">
    <cfRule type="cellIs" dxfId="5383" priority="6264" stopIfTrue="1" operator="equal">
      <formula>"P"</formula>
    </cfRule>
  </conditionalFormatting>
  <conditionalFormatting sqref="D268">
    <cfRule type="cellIs" dxfId="5382" priority="6263" stopIfTrue="1" operator="equal">
      <formula>"P"</formula>
    </cfRule>
  </conditionalFormatting>
  <conditionalFormatting sqref="D271">
    <cfRule type="cellIs" dxfId="5381" priority="6258" stopIfTrue="1" operator="equal">
      <formula>"P"</formula>
    </cfRule>
  </conditionalFormatting>
  <conditionalFormatting sqref="D270">
    <cfRule type="cellIs" dxfId="5380" priority="6257" stopIfTrue="1" operator="equal">
      <formula>"P"</formula>
    </cfRule>
  </conditionalFormatting>
  <conditionalFormatting sqref="D269">
    <cfRule type="cellIs" dxfId="5379" priority="6256" stopIfTrue="1" operator="equal">
      <formula>"P"</formula>
    </cfRule>
  </conditionalFormatting>
  <conditionalFormatting sqref="D268">
    <cfRule type="cellIs" dxfId="5378" priority="6235" stopIfTrue="1" operator="equal">
      <formula>"P"</formula>
    </cfRule>
  </conditionalFormatting>
  <conditionalFormatting sqref="D270">
    <cfRule type="cellIs" dxfId="5377" priority="6255" stopIfTrue="1" operator="equal">
      <formula>"P"</formula>
    </cfRule>
  </conditionalFormatting>
  <conditionalFormatting sqref="D269">
    <cfRule type="cellIs" dxfId="5376" priority="6254" stopIfTrue="1" operator="equal">
      <formula>"P"</formula>
    </cfRule>
  </conditionalFormatting>
  <conditionalFormatting sqref="D268">
    <cfRule type="cellIs" dxfId="5375" priority="6253" stopIfTrue="1" operator="equal">
      <formula>"P"</formula>
    </cfRule>
  </conditionalFormatting>
  <conditionalFormatting sqref="D270">
    <cfRule type="cellIs" dxfId="5374" priority="6252" stopIfTrue="1" operator="equal">
      <formula>"P"</formula>
    </cfRule>
  </conditionalFormatting>
  <conditionalFormatting sqref="D269">
    <cfRule type="cellIs" dxfId="5373" priority="6251" stopIfTrue="1" operator="equal">
      <formula>"P"</formula>
    </cfRule>
  </conditionalFormatting>
  <conditionalFormatting sqref="D268">
    <cfRule type="cellIs" dxfId="5372" priority="6250" stopIfTrue="1" operator="equal">
      <formula>"P"</formula>
    </cfRule>
  </conditionalFormatting>
  <conditionalFormatting sqref="D269">
    <cfRule type="cellIs" dxfId="5371" priority="6249" stopIfTrue="1" operator="equal">
      <formula>"P"</formula>
    </cfRule>
  </conditionalFormatting>
  <conditionalFormatting sqref="D268">
    <cfRule type="cellIs" dxfId="5370" priority="6248" stopIfTrue="1" operator="equal">
      <formula>"P"</formula>
    </cfRule>
  </conditionalFormatting>
  <conditionalFormatting sqref="D270">
    <cfRule type="cellIs" dxfId="5369" priority="6247" stopIfTrue="1" operator="equal">
      <formula>"P"</formula>
    </cfRule>
  </conditionalFormatting>
  <conditionalFormatting sqref="D269">
    <cfRule type="cellIs" dxfId="5368" priority="6246" stopIfTrue="1" operator="equal">
      <formula>"P"</formula>
    </cfRule>
  </conditionalFormatting>
  <conditionalFormatting sqref="D268">
    <cfRule type="cellIs" dxfId="5367" priority="6245" stopIfTrue="1" operator="equal">
      <formula>"P"</formula>
    </cfRule>
  </conditionalFormatting>
  <conditionalFormatting sqref="D269">
    <cfRule type="cellIs" dxfId="5366" priority="6244" stopIfTrue="1" operator="equal">
      <formula>"P"</formula>
    </cfRule>
  </conditionalFormatting>
  <conditionalFormatting sqref="D268">
    <cfRule type="cellIs" dxfId="5365" priority="6243" stopIfTrue="1" operator="equal">
      <formula>"P"</formula>
    </cfRule>
  </conditionalFormatting>
  <conditionalFormatting sqref="D269">
    <cfRule type="cellIs" dxfId="5364" priority="6242" stopIfTrue="1" operator="equal">
      <formula>"P"</formula>
    </cfRule>
  </conditionalFormatting>
  <conditionalFormatting sqref="D268">
    <cfRule type="cellIs" dxfId="5363" priority="6241" stopIfTrue="1" operator="equal">
      <formula>"P"</formula>
    </cfRule>
  </conditionalFormatting>
  <conditionalFormatting sqref="D268">
    <cfRule type="cellIs" dxfId="5362" priority="6240" stopIfTrue="1" operator="equal">
      <formula>"P"</formula>
    </cfRule>
  </conditionalFormatting>
  <conditionalFormatting sqref="D269">
    <cfRule type="cellIs" dxfId="5361" priority="6239" stopIfTrue="1" operator="equal">
      <formula>"P"</formula>
    </cfRule>
  </conditionalFormatting>
  <conditionalFormatting sqref="D268">
    <cfRule type="cellIs" dxfId="5360" priority="6238" stopIfTrue="1" operator="equal">
      <formula>"P"</formula>
    </cfRule>
  </conditionalFormatting>
  <conditionalFormatting sqref="D268">
    <cfRule type="cellIs" dxfId="5359" priority="6237" stopIfTrue="1" operator="equal">
      <formula>"P"</formula>
    </cfRule>
  </conditionalFormatting>
  <conditionalFormatting sqref="D268">
    <cfRule type="cellIs" dxfId="5358" priority="6236" stopIfTrue="1" operator="equal">
      <formula>"P"</formula>
    </cfRule>
  </conditionalFormatting>
  <conditionalFormatting sqref="D273">
    <cfRule type="cellIs" dxfId="5357" priority="6234" stopIfTrue="1" operator="equal">
      <formula>"P"</formula>
    </cfRule>
  </conditionalFormatting>
  <conditionalFormatting sqref="D272">
    <cfRule type="cellIs" dxfId="5356" priority="6233" stopIfTrue="1" operator="equal">
      <formula>"P"</formula>
    </cfRule>
  </conditionalFormatting>
  <conditionalFormatting sqref="D271">
    <cfRule type="cellIs" dxfId="5355" priority="6232" stopIfTrue="1" operator="equal">
      <formula>"P"</formula>
    </cfRule>
  </conditionalFormatting>
  <conditionalFormatting sqref="D269">
    <cfRule type="cellIs" dxfId="5354" priority="6231" stopIfTrue="1" operator="equal">
      <formula>"P"</formula>
    </cfRule>
  </conditionalFormatting>
  <conditionalFormatting sqref="D269">
    <cfRule type="cellIs" dxfId="5353" priority="6195" stopIfTrue="1" operator="equal">
      <formula>"P"</formula>
    </cfRule>
  </conditionalFormatting>
  <conditionalFormatting sqref="D268">
    <cfRule type="cellIs" dxfId="5352" priority="6191" stopIfTrue="1" operator="equal">
      <formula>"P"</formula>
    </cfRule>
  </conditionalFormatting>
  <conditionalFormatting sqref="D269">
    <cfRule type="cellIs" dxfId="5351" priority="6197" stopIfTrue="1" operator="equal">
      <formula>"P"</formula>
    </cfRule>
  </conditionalFormatting>
  <conditionalFormatting sqref="D270">
    <cfRule type="cellIs" dxfId="5350" priority="6198" stopIfTrue="1" operator="equal">
      <formula>"P"</formula>
    </cfRule>
  </conditionalFormatting>
  <conditionalFormatting sqref="D268">
    <cfRule type="cellIs" dxfId="5349" priority="6196" stopIfTrue="1" operator="equal">
      <formula>"P"</formula>
    </cfRule>
  </conditionalFormatting>
  <conditionalFormatting sqref="D268">
    <cfRule type="cellIs" dxfId="5348" priority="6194" stopIfTrue="1" operator="equal">
      <formula>"P"</formula>
    </cfRule>
  </conditionalFormatting>
  <conditionalFormatting sqref="D269">
    <cfRule type="cellIs" dxfId="5347" priority="6193" stopIfTrue="1" operator="equal">
      <formula>"P"</formula>
    </cfRule>
  </conditionalFormatting>
  <conditionalFormatting sqref="D268">
    <cfRule type="cellIs" dxfId="5346" priority="6192" stopIfTrue="1" operator="equal">
      <formula>"P"</formula>
    </cfRule>
  </conditionalFormatting>
  <conditionalFormatting sqref="D272">
    <cfRule type="cellIs" dxfId="5345" priority="6230" stopIfTrue="1" operator="equal">
      <formula>"P"</formula>
    </cfRule>
  </conditionalFormatting>
  <conditionalFormatting sqref="D271">
    <cfRule type="cellIs" dxfId="5344" priority="6229" stopIfTrue="1" operator="equal">
      <formula>"P"</formula>
    </cfRule>
  </conditionalFormatting>
  <conditionalFormatting sqref="D270">
    <cfRule type="cellIs" dxfId="5343" priority="6228" stopIfTrue="1" operator="equal">
      <formula>"P"</formula>
    </cfRule>
  </conditionalFormatting>
  <conditionalFormatting sqref="D268">
    <cfRule type="cellIs" dxfId="5342" priority="6227" stopIfTrue="1" operator="equal">
      <formula>"P"</formula>
    </cfRule>
  </conditionalFormatting>
  <conditionalFormatting sqref="D272">
    <cfRule type="cellIs" dxfId="5341" priority="6226" stopIfTrue="1" operator="equal">
      <formula>"P"</formula>
    </cfRule>
  </conditionalFormatting>
  <conditionalFormatting sqref="D271">
    <cfRule type="cellIs" dxfId="5340" priority="6225" stopIfTrue="1" operator="equal">
      <formula>"P"</formula>
    </cfRule>
  </conditionalFormatting>
  <conditionalFormatting sqref="D270">
    <cfRule type="cellIs" dxfId="5339" priority="6224" stopIfTrue="1" operator="equal">
      <formula>"P"</formula>
    </cfRule>
  </conditionalFormatting>
  <conditionalFormatting sqref="D271">
    <cfRule type="cellIs" dxfId="5338" priority="6223" stopIfTrue="1" operator="equal">
      <formula>"P"</formula>
    </cfRule>
  </conditionalFormatting>
  <conditionalFormatting sqref="D270">
    <cfRule type="cellIs" dxfId="5337" priority="6222" stopIfTrue="1" operator="equal">
      <formula>"P"</formula>
    </cfRule>
  </conditionalFormatting>
  <conditionalFormatting sqref="D272">
    <cfRule type="cellIs" dxfId="5336" priority="6221" stopIfTrue="1" operator="equal">
      <formula>"P"</formula>
    </cfRule>
  </conditionalFormatting>
  <conditionalFormatting sqref="D271">
    <cfRule type="cellIs" dxfId="5335" priority="6220" stopIfTrue="1" operator="equal">
      <formula>"P"</formula>
    </cfRule>
  </conditionalFormatting>
  <conditionalFormatting sqref="D270">
    <cfRule type="cellIs" dxfId="5334" priority="6219" stopIfTrue="1" operator="equal">
      <formula>"P"</formula>
    </cfRule>
  </conditionalFormatting>
  <conditionalFormatting sqref="D268">
    <cfRule type="cellIs" dxfId="5333" priority="6218" stopIfTrue="1" operator="equal">
      <formula>"P"</formula>
    </cfRule>
  </conditionalFormatting>
  <conditionalFormatting sqref="D271">
    <cfRule type="cellIs" dxfId="5332" priority="6217" stopIfTrue="1" operator="equal">
      <formula>"P"</formula>
    </cfRule>
  </conditionalFormatting>
  <conditionalFormatting sqref="D270">
    <cfRule type="cellIs" dxfId="5331" priority="6216" stopIfTrue="1" operator="equal">
      <formula>"P"</formula>
    </cfRule>
  </conditionalFormatting>
  <conditionalFormatting sqref="D269">
    <cfRule type="cellIs" dxfId="5330" priority="6215" stopIfTrue="1" operator="equal">
      <formula>"P"</formula>
    </cfRule>
  </conditionalFormatting>
  <conditionalFormatting sqref="D271">
    <cfRule type="cellIs" dxfId="5329" priority="6214" stopIfTrue="1" operator="equal">
      <formula>"P"</formula>
    </cfRule>
  </conditionalFormatting>
  <conditionalFormatting sqref="D270">
    <cfRule type="cellIs" dxfId="5328" priority="6213" stopIfTrue="1" operator="equal">
      <formula>"P"</formula>
    </cfRule>
  </conditionalFormatting>
  <conditionalFormatting sqref="D269">
    <cfRule type="cellIs" dxfId="5327" priority="6212" stopIfTrue="1" operator="equal">
      <formula>"P"</formula>
    </cfRule>
  </conditionalFormatting>
  <conditionalFormatting sqref="D270">
    <cfRule type="cellIs" dxfId="5326" priority="6211" stopIfTrue="1" operator="equal">
      <formula>"P"</formula>
    </cfRule>
  </conditionalFormatting>
  <conditionalFormatting sqref="D269">
    <cfRule type="cellIs" dxfId="5325" priority="6210" stopIfTrue="1" operator="equal">
      <formula>"P"</formula>
    </cfRule>
  </conditionalFormatting>
  <conditionalFormatting sqref="D271">
    <cfRule type="cellIs" dxfId="5324" priority="6209" stopIfTrue="1" operator="equal">
      <formula>"P"</formula>
    </cfRule>
  </conditionalFormatting>
  <conditionalFormatting sqref="D270">
    <cfRule type="cellIs" dxfId="5323" priority="6208" stopIfTrue="1" operator="equal">
      <formula>"P"</formula>
    </cfRule>
  </conditionalFormatting>
  <conditionalFormatting sqref="D269">
    <cfRule type="cellIs" dxfId="5322" priority="6207" stopIfTrue="1" operator="equal">
      <formula>"P"</formula>
    </cfRule>
  </conditionalFormatting>
  <conditionalFormatting sqref="D270">
    <cfRule type="cellIs" dxfId="5321" priority="6206" stopIfTrue="1" operator="equal">
      <formula>"P"</formula>
    </cfRule>
  </conditionalFormatting>
  <conditionalFormatting sqref="D269">
    <cfRule type="cellIs" dxfId="5320" priority="6205" stopIfTrue="1" operator="equal">
      <formula>"P"</formula>
    </cfRule>
  </conditionalFormatting>
  <conditionalFormatting sqref="D268">
    <cfRule type="cellIs" dxfId="5319" priority="6204" stopIfTrue="1" operator="equal">
      <formula>"P"</formula>
    </cfRule>
  </conditionalFormatting>
  <conditionalFormatting sqref="D270">
    <cfRule type="cellIs" dxfId="5318" priority="6203" stopIfTrue="1" operator="equal">
      <formula>"P"</formula>
    </cfRule>
  </conditionalFormatting>
  <conditionalFormatting sqref="D269">
    <cfRule type="cellIs" dxfId="5317" priority="6202" stopIfTrue="1" operator="equal">
      <formula>"P"</formula>
    </cfRule>
  </conditionalFormatting>
  <conditionalFormatting sqref="D268">
    <cfRule type="cellIs" dxfId="5316" priority="6201" stopIfTrue="1" operator="equal">
      <formula>"P"</formula>
    </cfRule>
  </conditionalFormatting>
  <conditionalFormatting sqref="D269">
    <cfRule type="cellIs" dxfId="5315" priority="6200" stopIfTrue="1" operator="equal">
      <formula>"P"</formula>
    </cfRule>
  </conditionalFormatting>
  <conditionalFormatting sqref="D268">
    <cfRule type="cellIs" dxfId="5314" priority="6199" stopIfTrue="1" operator="equal">
      <formula>"P"</formula>
    </cfRule>
  </conditionalFormatting>
  <conditionalFormatting sqref="D272">
    <cfRule type="cellIs" dxfId="5313" priority="6190" stopIfTrue="1" operator="equal">
      <formula>"P"</formula>
    </cfRule>
  </conditionalFormatting>
  <conditionalFormatting sqref="D271">
    <cfRule type="cellIs" dxfId="5312" priority="6189" stopIfTrue="1" operator="equal">
      <formula>"P"</formula>
    </cfRule>
  </conditionalFormatting>
  <conditionalFormatting sqref="D270">
    <cfRule type="cellIs" dxfId="5311" priority="6188" stopIfTrue="1" operator="equal">
      <formula>"P"</formula>
    </cfRule>
  </conditionalFormatting>
  <conditionalFormatting sqref="D268">
    <cfRule type="cellIs" dxfId="5310" priority="6187" stopIfTrue="1" operator="equal">
      <formula>"P"</formula>
    </cfRule>
  </conditionalFormatting>
  <conditionalFormatting sqref="D268">
    <cfRule type="cellIs" dxfId="5309" priority="6157" stopIfTrue="1" operator="equal">
      <formula>"P"</formula>
    </cfRule>
  </conditionalFormatting>
  <conditionalFormatting sqref="D268">
    <cfRule type="cellIs" dxfId="5308" priority="6158" stopIfTrue="1" operator="equal">
      <formula>"P"</formula>
    </cfRule>
  </conditionalFormatting>
  <conditionalFormatting sqref="D269">
    <cfRule type="cellIs" dxfId="5307" priority="6159" stopIfTrue="1" operator="equal">
      <formula>"P"</formula>
    </cfRule>
  </conditionalFormatting>
  <conditionalFormatting sqref="D268">
    <cfRule type="cellIs" dxfId="5306" priority="6156" stopIfTrue="1" operator="equal">
      <formula>"P"</formula>
    </cfRule>
  </conditionalFormatting>
  <conditionalFormatting sqref="D271">
    <cfRule type="cellIs" dxfId="5305" priority="6186" stopIfTrue="1" operator="equal">
      <formula>"P"</formula>
    </cfRule>
  </conditionalFormatting>
  <conditionalFormatting sqref="D270">
    <cfRule type="cellIs" dxfId="5304" priority="6185" stopIfTrue="1" operator="equal">
      <formula>"P"</formula>
    </cfRule>
  </conditionalFormatting>
  <conditionalFormatting sqref="D269">
    <cfRule type="cellIs" dxfId="5303" priority="6184" stopIfTrue="1" operator="equal">
      <formula>"P"</formula>
    </cfRule>
  </conditionalFormatting>
  <conditionalFormatting sqref="D271">
    <cfRule type="cellIs" dxfId="5302" priority="6183" stopIfTrue="1" operator="equal">
      <formula>"P"</formula>
    </cfRule>
  </conditionalFormatting>
  <conditionalFormatting sqref="D270">
    <cfRule type="cellIs" dxfId="5301" priority="6182" stopIfTrue="1" operator="equal">
      <formula>"P"</formula>
    </cfRule>
  </conditionalFormatting>
  <conditionalFormatting sqref="D269">
    <cfRule type="cellIs" dxfId="5300" priority="6181" stopIfTrue="1" operator="equal">
      <formula>"P"</formula>
    </cfRule>
  </conditionalFormatting>
  <conditionalFormatting sqref="D270">
    <cfRule type="cellIs" dxfId="5299" priority="6180" stopIfTrue="1" operator="equal">
      <formula>"P"</formula>
    </cfRule>
  </conditionalFormatting>
  <conditionalFormatting sqref="D271">
    <cfRule type="cellIs" dxfId="5298" priority="6178" stopIfTrue="1" operator="equal">
      <formula>"P"</formula>
    </cfRule>
  </conditionalFormatting>
  <conditionalFormatting sqref="D270">
    <cfRule type="cellIs" dxfId="5297" priority="6177" stopIfTrue="1" operator="equal">
      <formula>"P"</formula>
    </cfRule>
  </conditionalFormatting>
  <conditionalFormatting sqref="D269">
    <cfRule type="cellIs" dxfId="5296" priority="6176" stopIfTrue="1" operator="equal">
      <formula>"P"</formula>
    </cfRule>
  </conditionalFormatting>
  <conditionalFormatting sqref="D270">
    <cfRule type="cellIs" dxfId="5295" priority="6175" stopIfTrue="1" operator="equal">
      <formula>"P"</formula>
    </cfRule>
  </conditionalFormatting>
  <conditionalFormatting sqref="D269">
    <cfRule type="cellIs" dxfId="5294" priority="6174" stopIfTrue="1" operator="equal">
      <formula>"P"</formula>
    </cfRule>
  </conditionalFormatting>
  <conditionalFormatting sqref="D268">
    <cfRule type="cellIs" dxfId="5293" priority="6173" stopIfTrue="1" operator="equal">
      <formula>"P"</formula>
    </cfRule>
  </conditionalFormatting>
  <conditionalFormatting sqref="D270">
    <cfRule type="cellIs" dxfId="5292" priority="6172" stopIfTrue="1" operator="equal">
      <formula>"P"</formula>
    </cfRule>
  </conditionalFormatting>
  <conditionalFormatting sqref="D269">
    <cfRule type="cellIs" dxfId="5291" priority="6171" stopIfTrue="1" operator="equal">
      <formula>"P"</formula>
    </cfRule>
  </conditionalFormatting>
  <conditionalFormatting sqref="D268">
    <cfRule type="cellIs" dxfId="5290" priority="6170" stopIfTrue="1" operator="equal">
      <formula>"P"</formula>
    </cfRule>
  </conditionalFormatting>
  <conditionalFormatting sqref="D269">
    <cfRule type="cellIs" dxfId="5289" priority="6169" stopIfTrue="1" operator="equal">
      <formula>"P"</formula>
    </cfRule>
  </conditionalFormatting>
  <conditionalFormatting sqref="D268">
    <cfRule type="cellIs" dxfId="5288" priority="6168" stopIfTrue="1" operator="equal">
      <formula>"P"</formula>
    </cfRule>
  </conditionalFormatting>
  <conditionalFormatting sqref="D270">
    <cfRule type="cellIs" dxfId="5287" priority="6167" stopIfTrue="1" operator="equal">
      <formula>"P"</formula>
    </cfRule>
  </conditionalFormatting>
  <conditionalFormatting sqref="D269">
    <cfRule type="cellIs" dxfId="5286" priority="6166" stopIfTrue="1" operator="equal">
      <formula>"P"</formula>
    </cfRule>
  </conditionalFormatting>
  <conditionalFormatting sqref="D268">
    <cfRule type="cellIs" dxfId="5285" priority="6165" stopIfTrue="1" operator="equal">
      <formula>"P"</formula>
    </cfRule>
  </conditionalFormatting>
  <conditionalFormatting sqref="D269">
    <cfRule type="cellIs" dxfId="5284" priority="6164" stopIfTrue="1" operator="equal">
      <formula>"P"</formula>
    </cfRule>
  </conditionalFormatting>
  <conditionalFormatting sqref="D268">
    <cfRule type="cellIs" dxfId="5283" priority="6163" stopIfTrue="1" operator="equal">
      <formula>"P"</formula>
    </cfRule>
  </conditionalFormatting>
  <conditionalFormatting sqref="D269">
    <cfRule type="cellIs" dxfId="5282" priority="6162" stopIfTrue="1" operator="equal">
      <formula>"P"</formula>
    </cfRule>
  </conditionalFormatting>
  <conditionalFormatting sqref="D268">
    <cfRule type="cellIs" dxfId="5281" priority="6161" stopIfTrue="1" operator="equal">
      <formula>"P"</formula>
    </cfRule>
  </conditionalFormatting>
  <conditionalFormatting sqref="D268">
    <cfRule type="cellIs" dxfId="5280" priority="6160" stopIfTrue="1" operator="equal">
      <formula>"P"</formula>
    </cfRule>
  </conditionalFormatting>
  <conditionalFormatting sqref="D272">
    <cfRule type="cellIs" dxfId="5279" priority="6155" stopIfTrue="1" operator="equal">
      <formula>"P"</formula>
    </cfRule>
  </conditionalFormatting>
  <conditionalFormatting sqref="D277:D278 D273:D275 D270 D268 D264">
    <cfRule type="cellIs" dxfId="5278" priority="6154" stopIfTrue="1" operator="equal">
      <formula>"P"</formula>
    </cfRule>
  </conditionalFormatting>
  <conditionalFormatting sqref="J258:J274 J277">
    <cfRule type="cellIs" dxfId="5277" priority="6153" stopIfTrue="1" operator="equal">
      <formula>"P"</formula>
    </cfRule>
  </conditionalFormatting>
  <conditionalFormatting sqref="J274:J277">
    <cfRule type="cellIs" dxfId="5276" priority="6152" stopIfTrue="1" operator="equal">
      <formula>"P"</formula>
    </cfRule>
  </conditionalFormatting>
  <conditionalFormatting sqref="D258">
    <cfRule type="cellIs" dxfId="5275" priority="6151" stopIfTrue="1" operator="equal">
      <formula>"P"</formula>
    </cfRule>
  </conditionalFormatting>
  <conditionalFormatting sqref="D258">
    <cfRule type="cellIs" dxfId="5274" priority="6150" stopIfTrue="1" operator="equal">
      <formula>"P"</formula>
    </cfRule>
  </conditionalFormatting>
  <conditionalFormatting sqref="D258">
    <cfRule type="cellIs" dxfId="5273" priority="6149" stopIfTrue="1" operator="equal">
      <formula>"P"</formula>
    </cfRule>
  </conditionalFormatting>
  <conditionalFormatting sqref="D261">
    <cfRule type="cellIs" dxfId="5272" priority="6148" stopIfTrue="1" operator="equal">
      <formula>"P"</formula>
    </cfRule>
  </conditionalFormatting>
  <conditionalFormatting sqref="D261">
    <cfRule type="cellIs" dxfId="5271" priority="6147" stopIfTrue="1" operator="equal">
      <formula>"P"</formula>
    </cfRule>
  </conditionalFormatting>
  <conditionalFormatting sqref="D261">
    <cfRule type="cellIs" dxfId="5270" priority="6146" stopIfTrue="1" operator="equal">
      <formula>"P"</formula>
    </cfRule>
  </conditionalFormatting>
  <conditionalFormatting sqref="D267">
    <cfRule type="cellIs" dxfId="5269" priority="6145" stopIfTrue="1" operator="equal">
      <formula>"P"</formula>
    </cfRule>
  </conditionalFormatting>
  <conditionalFormatting sqref="D267">
    <cfRule type="cellIs" dxfId="5268" priority="6144" stopIfTrue="1" operator="equal">
      <formula>"P"</formula>
    </cfRule>
  </conditionalFormatting>
  <conditionalFormatting sqref="D267">
    <cfRule type="cellIs" dxfId="5267" priority="6143" stopIfTrue="1" operator="equal">
      <formula>"P"</formula>
    </cfRule>
  </conditionalFormatting>
  <conditionalFormatting sqref="J399:J400">
    <cfRule type="cellIs" dxfId="5266" priority="6142" stopIfTrue="1" operator="equal">
      <formula>"P"</formula>
    </cfRule>
  </conditionalFormatting>
  <conditionalFormatting sqref="D398:D400">
    <cfRule type="cellIs" dxfId="5265" priority="6141" stopIfTrue="1" operator="equal">
      <formula>"P"</formula>
    </cfRule>
  </conditionalFormatting>
  <conditionalFormatting sqref="D463">
    <cfRule type="cellIs" dxfId="5264" priority="4274" stopIfTrue="1" operator="equal">
      <formula>"P"</formula>
    </cfRule>
  </conditionalFormatting>
  <conditionalFormatting sqref="D464">
    <cfRule type="cellIs" dxfId="5263" priority="5599" stopIfTrue="1" operator="equal">
      <formula>"P"</formula>
    </cfRule>
  </conditionalFormatting>
  <conditionalFormatting sqref="D552">
    <cfRule type="cellIs" dxfId="5262" priority="6134" stopIfTrue="1" operator="equal">
      <formula>"P"</formula>
    </cfRule>
  </conditionalFormatting>
  <conditionalFormatting sqref="D548:D551">
    <cfRule type="cellIs" dxfId="5261" priority="6133" stopIfTrue="1" operator="equal">
      <formula>"P"</formula>
    </cfRule>
  </conditionalFormatting>
  <conditionalFormatting sqref="D464">
    <cfRule type="cellIs" dxfId="5260" priority="4808" stopIfTrue="1" operator="equal">
      <formula>"P"</formula>
    </cfRule>
  </conditionalFormatting>
  <conditionalFormatting sqref="D463">
    <cfRule type="cellIs" dxfId="5259" priority="4807" stopIfTrue="1" operator="equal">
      <formula>"P"</formula>
    </cfRule>
  </conditionalFormatting>
  <conditionalFormatting sqref="J727:J743">
    <cfRule type="cellIs" dxfId="5258" priority="6129" stopIfTrue="1" operator="equal">
      <formula>"P"</formula>
    </cfRule>
  </conditionalFormatting>
  <conditionalFormatting sqref="D727:D743">
    <cfRule type="cellIs" dxfId="5257" priority="6128" stopIfTrue="1" operator="equal">
      <formula>"P"</formula>
    </cfRule>
  </conditionalFormatting>
  <conditionalFormatting sqref="D740">
    <cfRule type="cellIs" dxfId="5256" priority="6127" stopIfTrue="1" operator="equal">
      <formula>"P"</formula>
    </cfRule>
  </conditionalFormatting>
  <conditionalFormatting sqref="D739">
    <cfRule type="cellIs" dxfId="5255" priority="6126" stopIfTrue="1" operator="equal">
      <formula>"P"</formula>
    </cfRule>
  </conditionalFormatting>
  <conditionalFormatting sqref="D739">
    <cfRule type="cellIs" dxfId="5254" priority="6125" stopIfTrue="1" operator="equal">
      <formula>"P"</formula>
    </cfRule>
  </conditionalFormatting>
  <conditionalFormatting sqref="D738">
    <cfRule type="cellIs" dxfId="5253" priority="6124" stopIfTrue="1" operator="equal">
      <formula>"P"</formula>
    </cfRule>
  </conditionalFormatting>
  <conditionalFormatting sqref="D744:D746">
    <cfRule type="cellIs" dxfId="5252" priority="6123" stopIfTrue="1" operator="equal">
      <formula>"P"</formula>
    </cfRule>
  </conditionalFormatting>
  <conditionalFormatting sqref="D746">
    <cfRule type="cellIs" dxfId="5251" priority="6122" stopIfTrue="1" operator="equal">
      <formula>"P"</formula>
    </cfRule>
  </conditionalFormatting>
  <conditionalFormatting sqref="J688">
    <cfRule type="cellIs" dxfId="5250" priority="6121" stopIfTrue="1" operator="equal">
      <formula>"P"</formula>
    </cfRule>
  </conditionalFormatting>
  <conditionalFormatting sqref="J689:J707">
    <cfRule type="cellIs" dxfId="5249" priority="6120" stopIfTrue="1" operator="equal">
      <formula>"P"</formula>
    </cfRule>
  </conditionalFormatting>
  <conditionalFormatting sqref="J704">
    <cfRule type="cellIs" dxfId="5248" priority="6119" stopIfTrue="1" operator="equal">
      <formula>"P"</formula>
    </cfRule>
  </conditionalFormatting>
  <conditionalFormatting sqref="J705">
    <cfRule type="cellIs" dxfId="5247" priority="6118" stopIfTrue="1" operator="equal">
      <formula>"P"</formula>
    </cfRule>
  </conditionalFormatting>
  <conditionalFormatting sqref="J703">
    <cfRule type="cellIs" dxfId="5246" priority="6117" stopIfTrue="1" operator="equal">
      <formula>"P"</formula>
    </cfRule>
  </conditionalFormatting>
  <conditionalFormatting sqref="J704">
    <cfRule type="cellIs" dxfId="5245" priority="6116" stopIfTrue="1" operator="equal">
      <formula>"P"</formula>
    </cfRule>
  </conditionalFormatting>
  <conditionalFormatting sqref="J707">
    <cfRule type="cellIs" dxfId="5244" priority="6115" stopIfTrue="1" operator="equal">
      <formula>"P"</formula>
    </cfRule>
  </conditionalFormatting>
  <conditionalFormatting sqref="J705">
    <cfRule type="cellIs" dxfId="5243" priority="6114" stopIfTrue="1" operator="equal">
      <formula>"P"</formula>
    </cfRule>
  </conditionalFormatting>
  <conditionalFormatting sqref="J706">
    <cfRule type="cellIs" dxfId="5242" priority="6113" stopIfTrue="1" operator="equal">
      <formula>"P"</formula>
    </cfRule>
  </conditionalFormatting>
  <conditionalFormatting sqref="J704">
    <cfRule type="cellIs" dxfId="5241" priority="6112" stopIfTrue="1" operator="equal">
      <formula>"P"</formula>
    </cfRule>
  </conditionalFormatting>
  <conditionalFormatting sqref="J705">
    <cfRule type="cellIs" dxfId="5240" priority="6111" stopIfTrue="1" operator="equal">
      <formula>"P"</formula>
    </cfRule>
  </conditionalFormatting>
  <conditionalFormatting sqref="J703">
    <cfRule type="cellIs" dxfId="5239" priority="6110" stopIfTrue="1" operator="equal">
      <formula>"P"</formula>
    </cfRule>
  </conditionalFormatting>
  <conditionalFormatting sqref="J704">
    <cfRule type="cellIs" dxfId="5238" priority="6109" stopIfTrue="1" operator="equal">
      <formula>"P"</formula>
    </cfRule>
  </conditionalFormatting>
  <conditionalFormatting sqref="J707">
    <cfRule type="cellIs" dxfId="5237" priority="6108" stopIfTrue="1" operator="equal">
      <formula>"P"</formula>
    </cfRule>
  </conditionalFormatting>
  <conditionalFormatting sqref="J702">
    <cfRule type="cellIs" dxfId="5236" priority="6107" stopIfTrue="1" operator="equal">
      <formula>"P"</formula>
    </cfRule>
  </conditionalFormatting>
  <conditionalFormatting sqref="J703">
    <cfRule type="cellIs" dxfId="5235" priority="6106" stopIfTrue="1" operator="equal">
      <formula>"P"</formula>
    </cfRule>
  </conditionalFormatting>
  <conditionalFormatting sqref="J706">
    <cfRule type="cellIs" dxfId="5234" priority="6105" stopIfTrue="1" operator="equal">
      <formula>"P"</formula>
    </cfRule>
  </conditionalFormatting>
  <conditionalFormatting sqref="J704">
    <cfRule type="cellIs" dxfId="5233" priority="6104" stopIfTrue="1" operator="equal">
      <formula>"P"</formula>
    </cfRule>
  </conditionalFormatting>
  <conditionalFormatting sqref="J705">
    <cfRule type="cellIs" dxfId="5232" priority="6103" stopIfTrue="1" operator="equal">
      <formula>"P"</formula>
    </cfRule>
  </conditionalFormatting>
  <conditionalFormatting sqref="J703">
    <cfRule type="cellIs" dxfId="5231" priority="6102" stopIfTrue="1" operator="equal">
      <formula>"P"</formula>
    </cfRule>
  </conditionalFormatting>
  <conditionalFormatting sqref="J704">
    <cfRule type="cellIs" dxfId="5230" priority="6101" stopIfTrue="1" operator="equal">
      <formula>"P"</formula>
    </cfRule>
  </conditionalFormatting>
  <conditionalFormatting sqref="J707">
    <cfRule type="cellIs" dxfId="5229" priority="6100" stopIfTrue="1" operator="equal">
      <formula>"P"</formula>
    </cfRule>
  </conditionalFormatting>
  <conditionalFormatting sqref="J703">
    <cfRule type="cellIs" dxfId="5228" priority="6099" stopIfTrue="1" operator="equal">
      <formula>"P"</formula>
    </cfRule>
  </conditionalFormatting>
  <conditionalFormatting sqref="J704">
    <cfRule type="cellIs" dxfId="5227" priority="6098" stopIfTrue="1" operator="equal">
      <formula>"P"</formula>
    </cfRule>
  </conditionalFormatting>
  <conditionalFormatting sqref="J707">
    <cfRule type="cellIs" dxfId="5226" priority="6097" stopIfTrue="1" operator="equal">
      <formula>"P"</formula>
    </cfRule>
  </conditionalFormatting>
  <conditionalFormatting sqref="J702">
    <cfRule type="cellIs" dxfId="5225" priority="6096" stopIfTrue="1" operator="equal">
      <formula>"P"</formula>
    </cfRule>
  </conditionalFormatting>
  <conditionalFormatting sqref="J703">
    <cfRule type="cellIs" dxfId="5224" priority="6095" stopIfTrue="1" operator="equal">
      <formula>"P"</formula>
    </cfRule>
  </conditionalFormatting>
  <conditionalFormatting sqref="J706">
    <cfRule type="cellIs" dxfId="5223" priority="6094" stopIfTrue="1" operator="equal">
      <formula>"P"</formula>
    </cfRule>
  </conditionalFormatting>
  <conditionalFormatting sqref="J704">
    <cfRule type="cellIs" dxfId="5222" priority="6093" stopIfTrue="1" operator="equal">
      <formula>"P"</formula>
    </cfRule>
  </conditionalFormatting>
  <conditionalFormatting sqref="J705">
    <cfRule type="cellIs" dxfId="5221" priority="6092" stopIfTrue="1" operator="equal">
      <formula>"P"</formula>
    </cfRule>
  </conditionalFormatting>
  <conditionalFormatting sqref="J703">
    <cfRule type="cellIs" dxfId="5220" priority="6091" stopIfTrue="1" operator="equal">
      <formula>"P"</formula>
    </cfRule>
  </conditionalFormatting>
  <conditionalFormatting sqref="J704">
    <cfRule type="cellIs" dxfId="5219" priority="6090" stopIfTrue="1" operator="equal">
      <formula>"P"</formula>
    </cfRule>
  </conditionalFormatting>
  <conditionalFormatting sqref="J707">
    <cfRule type="cellIs" dxfId="5218" priority="6089" stopIfTrue="1" operator="equal">
      <formula>"P"</formula>
    </cfRule>
  </conditionalFormatting>
  <conditionalFormatting sqref="J702">
    <cfRule type="cellIs" dxfId="5217" priority="6088" stopIfTrue="1" operator="equal">
      <formula>"P"</formula>
    </cfRule>
  </conditionalFormatting>
  <conditionalFormatting sqref="J703">
    <cfRule type="cellIs" dxfId="5216" priority="6087" stopIfTrue="1" operator="equal">
      <formula>"P"</formula>
    </cfRule>
  </conditionalFormatting>
  <conditionalFormatting sqref="J706">
    <cfRule type="cellIs" dxfId="5215" priority="6086" stopIfTrue="1" operator="equal">
      <formula>"P"</formula>
    </cfRule>
  </conditionalFormatting>
  <conditionalFormatting sqref="J701">
    <cfRule type="cellIs" dxfId="5214" priority="6085" stopIfTrue="1" operator="equal">
      <formula>"P"</formula>
    </cfRule>
  </conditionalFormatting>
  <conditionalFormatting sqref="J702">
    <cfRule type="cellIs" dxfId="5213" priority="6084" stopIfTrue="1" operator="equal">
      <formula>"P"</formula>
    </cfRule>
  </conditionalFormatting>
  <conditionalFormatting sqref="J705">
    <cfRule type="cellIs" dxfId="5212" priority="6083" stopIfTrue="1" operator="equal">
      <formula>"P"</formula>
    </cfRule>
  </conditionalFormatting>
  <conditionalFormatting sqref="J703">
    <cfRule type="cellIs" dxfId="5211" priority="6082" stopIfTrue="1" operator="equal">
      <formula>"P"</formula>
    </cfRule>
  </conditionalFormatting>
  <conditionalFormatting sqref="J704">
    <cfRule type="cellIs" dxfId="5210" priority="6081" stopIfTrue="1" operator="equal">
      <formula>"P"</formula>
    </cfRule>
  </conditionalFormatting>
  <conditionalFormatting sqref="J702">
    <cfRule type="cellIs" dxfId="5209" priority="6080" stopIfTrue="1" operator="equal">
      <formula>"P"</formula>
    </cfRule>
  </conditionalFormatting>
  <conditionalFormatting sqref="J703">
    <cfRule type="cellIs" dxfId="5208" priority="6079" stopIfTrue="1" operator="equal">
      <formula>"P"</formula>
    </cfRule>
  </conditionalFormatting>
  <conditionalFormatting sqref="J706">
    <cfRule type="cellIs" dxfId="5207" priority="6078" stopIfTrue="1" operator="equal">
      <formula>"P"</formula>
    </cfRule>
  </conditionalFormatting>
  <conditionalFormatting sqref="J707">
    <cfRule type="cellIs" dxfId="5206" priority="6077" stopIfTrue="1" operator="equal">
      <formula>"P"</formula>
    </cfRule>
  </conditionalFormatting>
  <conditionalFormatting sqref="D689:D710">
    <cfRule type="cellIs" dxfId="5205" priority="6076" stopIfTrue="1" operator="equal">
      <formula>"P"</formula>
    </cfRule>
  </conditionalFormatting>
  <conditionalFormatting sqref="D701">
    <cfRule type="cellIs" dxfId="5204" priority="6075" stopIfTrue="1" operator="equal">
      <formula>"P"</formula>
    </cfRule>
  </conditionalFormatting>
  <conditionalFormatting sqref="D700">
    <cfRule type="cellIs" dxfId="5203" priority="6074" stopIfTrue="1" operator="equal">
      <formula>"P"</formula>
    </cfRule>
  </conditionalFormatting>
  <conditionalFormatting sqref="D710">
    <cfRule type="cellIs" dxfId="5202" priority="6073" stopIfTrue="1" operator="equal">
      <formula>"P"</formula>
    </cfRule>
  </conditionalFormatting>
  <conditionalFormatting sqref="D709">
    <cfRule type="cellIs" dxfId="5201" priority="6072" stopIfTrue="1" operator="equal">
      <formula>"P"</formula>
    </cfRule>
  </conditionalFormatting>
  <conditionalFormatting sqref="D700">
    <cfRule type="cellIs" dxfId="5200" priority="6071" stopIfTrue="1" operator="equal">
      <formula>"P"</formula>
    </cfRule>
  </conditionalFormatting>
  <conditionalFormatting sqref="D710">
    <cfRule type="cellIs" dxfId="5199" priority="6070" stopIfTrue="1" operator="equal">
      <formula>"P"</formula>
    </cfRule>
  </conditionalFormatting>
  <conditionalFormatting sqref="D699">
    <cfRule type="cellIs" dxfId="5198" priority="6069" stopIfTrue="1" operator="equal">
      <formula>"P"</formula>
    </cfRule>
  </conditionalFormatting>
  <conditionalFormatting sqref="D709">
    <cfRule type="cellIs" dxfId="5197" priority="6068" stopIfTrue="1" operator="equal">
      <formula>"P"</formula>
    </cfRule>
  </conditionalFormatting>
  <conditionalFormatting sqref="D708">
    <cfRule type="cellIs" dxfId="5196" priority="6067" stopIfTrue="1" operator="equal">
      <formula>"P"</formula>
    </cfRule>
  </conditionalFormatting>
  <conditionalFormatting sqref="D710">
    <cfRule type="cellIs" dxfId="5195" priority="6066" stopIfTrue="1" operator="equal">
      <formula>"P"</formula>
    </cfRule>
  </conditionalFormatting>
  <conditionalFormatting sqref="D709">
    <cfRule type="cellIs" dxfId="5194" priority="6065" stopIfTrue="1" operator="equal">
      <formula>"P"</formula>
    </cfRule>
  </conditionalFormatting>
  <conditionalFormatting sqref="D708">
    <cfRule type="cellIs" dxfId="5193" priority="6064" stopIfTrue="1" operator="equal">
      <formula>"P"</formula>
    </cfRule>
  </conditionalFormatting>
  <conditionalFormatting sqref="D710">
    <cfRule type="cellIs" dxfId="5192" priority="6063" stopIfTrue="1" operator="equal">
      <formula>"P"</formula>
    </cfRule>
  </conditionalFormatting>
  <conditionalFormatting sqref="D709">
    <cfRule type="cellIs" dxfId="5191" priority="6062" stopIfTrue="1" operator="equal">
      <formula>"P"</formula>
    </cfRule>
  </conditionalFormatting>
  <conditionalFormatting sqref="D708">
    <cfRule type="cellIs" dxfId="5190" priority="6061" stopIfTrue="1" operator="equal">
      <formula>"P"</formula>
    </cfRule>
  </conditionalFormatting>
  <conditionalFormatting sqref="D707">
    <cfRule type="cellIs" dxfId="5189" priority="6060" stopIfTrue="1" operator="equal">
      <formula>"P"</formula>
    </cfRule>
  </conditionalFormatting>
  <conditionalFormatting sqref="D702">
    <cfRule type="cellIs" dxfId="5188" priority="6059" stopIfTrue="1" operator="equal">
      <formula>"P"</formula>
    </cfRule>
  </conditionalFormatting>
  <conditionalFormatting sqref="D701">
    <cfRule type="cellIs" dxfId="5187" priority="6058" stopIfTrue="1" operator="equal">
      <formula>"P"</formula>
    </cfRule>
  </conditionalFormatting>
  <conditionalFormatting sqref="D710">
    <cfRule type="cellIs" dxfId="5186" priority="6057" stopIfTrue="1" operator="equal">
      <formula>"P"</formula>
    </cfRule>
  </conditionalFormatting>
  <conditionalFormatting sqref="D701">
    <cfRule type="cellIs" dxfId="5185" priority="6056" stopIfTrue="1" operator="equal">
      <formula>"P"</formula>
    </cfRule>
  </conditionalFormatting>
  <conditionalFormatting sqref="D700">
    <cfRule type="cellIs" dxfId="5184" priority="6055" stopIfTrue="1" operator="equal">
      <formula>"P"</formula>
    </cfRule>
  </conditionalFormatting>
  <conditionalFormatting sqref="D710">
    <cfRule type="cellIs" dxfId="5183" priority="6054" stopIfTrue="1" operator="equal">
      <formula>"P"</formula>
    </cfRule>
  </conditionalFormatting>
  <conditionalFormatting sqref="D709">
    <cfRule type="cellIs" dxfId="5182" priority="6053" stopIfTrue="1" operator="equal">
      <formula>"P"</formula>
    </cfRule>
  </conditionalFormatting>
  <conditionalFormatting sqref="D710">
    <cfRule type="cellIs" dxfId="5181" priority="6052" stopIfTrue="1" operator="equal">
      <formula>"P"</formula>
    </cfRule>
  </conditionalFormatting>
  <conditionalFormatting sqref="D709">
    <cfRule type="cellIs" dxfId="5180" priority="6051" stopIfTrue="1" operator="equal">
      <formula>"P"</formula>
    </cfRule>
  </conditionalFormatting>
  <conditionalFormatting sqref="D710">
    <cfRule type="cellIs" dxfId="5179" priority="6050" stopIfTrue="1" operator="equal">
      <formula>"P"</formula>
    </cfRule>
  </conditionalFormatting>
  <conditionalFormatting sqref="D709">
    <cfRule type="cellIs" dxfId="5178" priority="6049" stopIfTrue="1" operator="equal">
      <formula>"P"</formula>
    </cfRule>
  </conditionalFormatting>
  <conditionalFormatting sqref="D708">
    <cfRule type="cellIs" dxfId="5177" priority="6048" stopIfTrue="1" operator="equal">
      <formula>"P"</formula>
    </cfRule>
  </conditionalFormatting>
  <conditionalFormatting sqref="D688">
    <cfRule type="cellIs" dxfId="5176" priority="6047" stopIfTrue="1" operator="equal">
      <formula>"P"</formula>
    </cfRule>
  </conditionalFormatting>
  <conditionalFormatting sqref="D463">
    <cfRule type="cellIs" dxfId="5175" priority="5585" stopIfTrue="1" operator="equal">
      <formula>"P"</formula>
    </cfRule>
  </conditionalFormatting>
  <conditionalFormatting sqref="D467">
    <cfRule type="cellIs" dxfId="5174" priority="5584" stopIfTrue="1" operator="equal">
      <formula>"P"</formula>
    </cfRule>
  </conditionalFormatting>
  <conditionalFormatting sqref="D466">
    <cfRule type="cellIs" dxfId="5173" priority="5583" stopIfTrue="1" operator="equal">
      <formula>"P"</formula>
    </cfRule>
  </conditionalFormatting>
  <conditionalFormatting sqref="D465">
    <cfRule type="cellIs" dxfId="5172" priority="5582" stopIfTrue="1" operator="equal">
      <formula>"P"</formula>
    </cfRule>
  </conditionalFormatting>
  <conditionalFormatting sqref="D466">
    <cfRule type="cellIs" dxfId="5171" priority="5581" stopIfTrue="1" operator="equal">
      <formula>"P"</formula>
    </cfRule>
  </conditionalFormatting>
  <conditionalFormatting sqref="D465">
    <cfRule type="cellIs" dxfId="5170" priority="5580" stopIfTrue="1" operator="equal">
      <formula>"P"</formula>
    </cfRule>
  </conditionalFormatting>
  <conditionalFormatting sqref="D467">
    <cfRule type="cellIs" dxfId="5169" priority="5579" stopIfTrue="1" operator="equal">
      <formula>"P"</formula>
    </cfRule>
  </conditionalFormatting>
  <conditionalFormatting sqref="D466">
    <cfRule type="cellIs" dxfId="5168" priority="5578" stopIfTrue="1" operator="equal">
      <formula>"P"</formula>
    </cfRule>
  </conditionalFormatting>
  <conditionalFormatting sqref="D465">
    <cfRule type="cellIs" dxfId="5167" priority="5577" stopIfTrue="1" operator="equal">
      <formula>"P"</formula>
    </cfRule>
  </conditionalFormatting>
  <conditionalFormatting sqref="D463">
    <cfRule type="cellIs" dxfId="5166" priority="5576" stopIfTrue="1" operator="equal">
      <formula>"P"</formula>
    </cfRule>
  </conditionalFormatting>
  <conditionalFormatting sqref="D466">
    <cfRule type="cellIs" dxfId="5165" priority="5575" stopIfTrue="1" operator="equal">
      <formula>"P"</formula>
    </cfRule>
  </conditionalFormatting>
  <conditionalFormatting sqref="D465">
    <cfRule type="cellIs" dxfId="5164" priority="5574" stopIfTrue="1" operator="equal">
      <formula>"P"</formula>
    </cfRule>
  </conditionalFormatting>
  <conditionalFormatting sqref="D464">
    <cfRule type="cellIs" dxfId="5163" priority="5573" stopIfTrue="1" operator="equal">
      <formula>"P"</formula>
    </cfRule>
  </conditionalFormatting>
  <conditionalFormatting sqref="D462">
    <cfRule type="cellIs" dxfId="5162" priority="5572" stopIfTrue="1" operator="equal">
      <formula>"P"</formula>
    </cfRule>
  </conditionalFormatting>
  <conditionalFormatting sqref="D466">
    <cfRule type="cellIs" dxfId="5161" priority="5571" stopIfTrue="1" operator="equal">
      <formula>"P"</formula>
    </cfRule>
  </conditionalFormatting>
  <conditionalFormatting sqref="D465">
    <cfRule type="cellIs" dxfId="5160" priority="5570" stopIfTrue="1" operator="equal">
      <formula>"P"</formula>
    </cfRule>
  </conditionalFormatting>
  <conditionalFormatting sqref="D464">
    <cfRule type="cellIs" dxfId="5159" priority="5564" stopIfTrue="1" operator="equal">
      <formula>"P"</formula>
    </cfRule>
  </conditionalFormatting>
  <conditionalFormatting sqref="D462">
    <cfRule type="cellIs" dxfId="5158" priority="5563" stopIfTrue="1" operator="equal">
      <formula>"P"</formula>
    </cfRule>
  </conditionalFormatting>
  <conditionalFormatting sqref="D464">
    <cfRule type="cellIs" dxfId="5157" priority="5561" stopIfTrue="1" operator="equal">
      <formula>"P"</formula>
    </cfRule>
  </conditionalFormatting>
  <conditionalFormatting sqref="D463">
    <cfRule type="cellIs" dxfId="5156" priority="5560" stopIfTrue="1" operator="equal">
      <formula>"P"</formula>
    </cfRule>
  </conditionalFormatting>
  <conditionalFormatting sqref="D465">
    <cfRule type="cellIs" dxfId="5155" priority="5558" stopIfTrue="1" operator="equal">
      <formula>"P"</formula>
    </cfRule>
  </conditionalFormatting>
  <conditionalFormatting sqref="D464">
    <cfRule type="cellIs" dxfId="5154" priority="5557" stopIfTrue="1" operator="equal">
      <formula>"P"</formula>
    </cfRule>
  </conditionalFormatting>
  <conditionalFormatting sqref="D463">
    <cfRule type="cellIs" dxfId="5153" priority="5556" stopIfTrue="1" operator="equal">
      <formula>"P"</formula>
    </cfRule>
  </conditionalFormatting>
  <conditionalFormatting sqref="D463">
    <cfRule type="cellIs" dxfId="5152" priority="5554" stopIfTrue="1" operator="equal">
      <formula>"P"</formula>
    </cfRule>
  </conditionalFormatting>
  <conditionalFormatting sqref="D465">
    <cfRule type="cellIs" dxfId="5151" priority="5553" stopIfTrue="1" operator="equal">
      <formula>"P"</formula>
    </cfRule>
  </conditionalFormatting>
  <conditionalFormatting sqref="D463">
    <cfRule type="cellIs" dxfId="5150" priority="5551" stopIfTrue="1" operator="equal">
      <formula>"P"</formula>
    </cfRule>
  </conditionalFormatting>
  <conditionalFormatting sqref="D461">
    <cfRule type="cellIs" dxfId="5149" priority="5550" stopIfTrue="1" operator="equal">
      <formula>"P"</formula>
    </cfRule>
  </conditionalFormatting>
  <conditionalFormatting sqref="D464">
    <cfRule type="cellIs" dxfId="5148" priority="5549" stopIfTrue="1" operator="equal">
      <formula>"P"</formula>
    </cfRule>
  </conditionalFormatting>
  <conditionalFormatting sqref="D462">
    <cfRule type="cellIs" dxfId="5147" priority="5547" stopIfTrue="1" operator="equal">
      <formula>"P"</formula>
    </cfRule>
  </conditionalFormatting>
  <conditionalFormatting sqref="D465">
    <cfRule type="cellIs" dxfId="5146" priority="4421" stopIfTrue="1" operator="equal">
      <formula>"P"</formula>
    </cfRule>
  </conditionalFormatting>
  <conditionalFormatting sqref="D464">
    <cfRule type="cellIs" dxfId="5145" priority="4420" stopIfTrue="1" operator="equal">
      <formula>"P"</formula>
    </cfRule>
  </conditionalFormatting>
  <conditionalFormatting sqref="D462">
    <cfRule type="cellIs" dxfId="5144" priority="4419" stopIfTrue="1" operator="equal">
      <formula>"P"</formula>
    </cfRule>
  </conditionalFormatting>
  <conditionalFormatting sqref="D466">
    <cfRule type="cellIs" dxfId="5143" priority="4418" stopIfTrue="1" operator="equal">
      <formula>"P"</formula>
    </cfRule>
  </conditionalFormatting>
  <conditionalFormatting sqref="D465">
    <cfRule type="cellIs" dxfId="5142" priority="4417" stopIfTrue="1" operator="equal">
      <formula>"P"</formula>
    </cfRule>
  </conditionalFormatting>
  <conditionalFormatting sqref="D464">
    <cfRule type="cellIs" dxfId="5141" priority="4416" stopIfTrue="1" operator="equal">
      <formula>"P"</formula>
    </cfRule>
  </conditionalFormatting>
  <conditionalFormatting sqref="D465">
    <cfRule type="cellIs" dxfId="5140" priority="4415" stopIfTrue="1" operator="equal">
      <formula>"P"</formula>
    </cfRule>
  </conditionalFormatting>
  <conditionalFormatting sqref="D464">
    <cfRule type="cellIs" dxfId="5139" priority="4414" stopIfTrue="1" operator="equal">
      <formula>"P"</formula>
    </cfRule>
  </conditionalFormatting>
  <conditionalFormatting sqref="D466">
    <cfRule type="cellIs" dxfId="5138" priority="4413" stopIfTrue="1" operator="equal">
      <formula>"P"</formula>
    </cfRule>
  </conditionalFormatting>
  <conditionalFormatting sqref="D465">
    <cfRule type="cellIs" dxfId="5137" priority="4412" stopIfTrue="1" operator="equal">
      <formula>"P"</formula>
    </cfRule>
  </conditionalFormatting>
  <conditionalFormatting sqref="D464">
    <cfRule type="cellIs" dxfId="5136" priority="4411" stopIfTrue="1" operator="equal">
      <formula>"P"</formula>
    </cfRule>
  </conditionalFormatting>
  <conditionalFormatting sqref="D462">
    <cfRule type="cellIs" dxfId="5135" priority="4410" stopIfTrue="1" operator="equal">
      <formula>"P"</formula>
    </cfRule>
  </conditionalFormatting>
  <conditionalFormatting sqref="D465">
    <cfRule type="cellIs" dxfId="5134" priority="4409" stopIfTrue="1" operator="equal">
      <formula>"P"</formula>
    </cfRule>
  </conditionalFormatting>
  <conditionalFormatting sqref="D464">
    <cfRule type="cellIs" dxfId="5133" priority="4408" stopIfTrue="1" operator="equal">
      <formula>"P"</formula>
    </cfRule>
  </conditionalFormatting>
  <conditionalFormatting sqref="D463">
    <cfRule type="cellIs" dxfId="5132" priority="4407" stopIfTrue="1" operator="equal">
      <formula>"P"</formula>
    </cfRule>
  </conditionalFormatting>
  <conditionalFormatting sqref="D461">
    <cfRule type="cellIs" dxfId="5131" priority="4406" stopIfTrue="1" operator="equal">
      <formula>"P"</formula>
    </cfRule>
  </conditionalFormatting>
  <conditionalFormatting sqref="D465">
    <cfRule type="cellIs" dxfId="5130" priority="4405" stopIfTrue="1" operator="equal">
      <formula>"P"</formula>
    </cfRule>
  </conditionalFormatting>
  <conditionalFormatting sqref="D464">
    <cfRule type="cellIs" dxfId="5129" priority="4404" stopIfTrue="1" operator="equal">
      <formula>"P"</formula>
    </cfRule>
  </conditionalFormatting>
  <conditionalFormatting sqref="D463">
    <cfRule type="cellIs" dxfId="5128" priority="4403" stopIfTrue="1" operator="equal">
      <formula>"P"</formula>
    </cfRule>
  </conditionalFormatting>
  <conditionalFormatting sqref="D464">
    <cfRule type="cellIs" dxfId="5127" priority="4402" stopIfTrue="1" operator="equal">
      <formula>"P"</formula>
    </cfRule>
  </conditionalFormatting>
  <conditionalFormatting sqref="D463">
    <cfRule type="cellIs" dxfId="5126" priority="4401" stopIfTrue="1" operator="equal">
      <formula>"P"</formula>
    </cfRule>
  </conditionalFormatting>
  <conditionalFormatting sqref="D465">
    <cfRule type="cellIs" dxfId="5125" priority="4400" stopIfTrue="1" operator="equal">
      <formula>"P"</formula>
    </cfRule>
  </conditionalFormatting>
  <conditionalFormatting sqref="D464">
    <cfRule type="cellIs" dxfId="5124" priority="4399" stopIfTrue="1" operator="equal">
      <formula>"P"</formula>
    </cfRule>
  </conditionalFormatting>
  <conditionalFormatting sqref="D463">
    <cfRule type="cellIs" dxfId="5123" priority="4398" stopIfTrue="1" operator="equal">
      <formula>"P"</formula>
    </cfRule>
  </conditionalFormatting>
  <conditionalFormatting sqref="D461">
    <cfRule type="cellIs" dxfId="5122" priority="4397" stopIfTrue="1" operator="equal">
      <formula>"P"</formula>
    </cfRule>
  </conditionalFormatting>
  <conditionalFormatting sqref="D464">
    <cfRule type="cellIs" dxfId="5121" priority="4396" stopIfTrue="1" operator="equal">
      <formula>"P"</formula>
    </cfRule>
  </conditionalFormatting>
  <conditionalFormatting sqref="D463">
    <cfRule type="cellIs" dxfId="5120" priority="4395" stopIfTrue="1" operator="equal">
      <formula>"P"</formula>
    </cfRule>
  </conditionalFormatting>
  <conditionalFormatting sqref="D462">
    <cfRule type="cellIs" dxfId="5119" priority="4394" stopIfTrue="1" operator="equal">
      <formula>"P"</formula>
    </cfRule>
  </conditionalFormatting>
  <conditionalFormatting sqref="D464">
    <cfRule type="cellIs" dxfId="5118" priority="4393" stopIfTrue="1" operator="equal">
      <formula>"P"</formula>
    </cfRule>
  </conditionalFormatting>
  <conditionalFormatting sqref="D463">
    <cfRule type="cellIs" dxfId="5117" priority="4392" stopIfTrue="1" operator="equal">
      <formula>"P"</formula>
    </cfRule>
  </conditionalFormatting>
  <conditionalFormatting sqref="D462">
    <cfRule type="cellIs" dxfId="5116" priority="4391" stopIfTrue="1" operator="equal">
      <formula>"P"</formula>
    </cfRule>
  </conditionalFormatting>
  <conditionalFormatting sqref="D463">
    <cfRule type="cellIs" dxfId="5115" priority="4390" stopIfTrue="1" operator="equal">
      <formula>"P"</formula>
    </cfRule>
  </conditionalFormatting>
  <conditionalFormatting sqref="D462">
    <cfRule type="cellIs" dxfId="5114" priority="4389" stopIfTrue="1" operator="equal">
      <formula>"P"</formula>
    </cfRule>
  </conditionalFormatting>
  <conditionalFormatting sqref="D464">
    <cfRule type="cellIs" dxfId="5113" priority="4388" stopIfTrue="1" operator="equal">
      <formula>"P"</formula>
    </cfRule>
  </conditionalFormatting>
  <conditionalFormatting sqref="D463">
    <cfRule type="cellIs" dxfId="5112" priority="4387" stopIfTrue="1" operator="equal">
      <formula>"P"</formula>
    </cfRule>
  </conditionalFormatting>
  <conditionalFormatting sqref="D462">
    <cfRule type="cellIs" dxfId="5111" priority="4386" stopIfTrue="1" operator="equal">
      <formula>"P"</formula>
    </cfRule>
  </conditionalFormatting>
  <conditionalFormatting sqref="D463">
    <cfRule type="cellIs" dxfId="5110" priority="4385" stopIfTrue="1" operator="equal">
      <formula>"P"</formula>
    </cfRule>
  </conditionalFormatting>
  <conditionalFormatting sqref="D462">
    <cfRule type="cellIs" dxfId="5109" priority="4384" stopIfTrue="1" operator="equal">
      <formula>"P"</formula>
    </cfRule>
  </conditionalFormatting>
  <conditionalFormatting sqref="D461">
    <cfRule type="cellIs" dxfId="5108" priority="4383" stopIfTrue="1" operator="equal">
      <formula>"P"</formula>
    </cfRule>
  </conditionalFormatting>
  <conditionalFormatting sqref="D463">
    <cfRule type="cellIs" dxfId="5107" priority="4382" stopIfTrue="1" operator="equal">
      <formula>"P"</formula>
    </cfRule>
  </conditionalFormatting>
  <conditionalFormatting sqref="D462">
    <cfRule type="cellIs" dxfId="5106" priority="4381" stopIfTrue="1" operator="equal">
      <formula>"P"</formula>
    </cfRule>
  </conditionalFormatting>
  <conditionalFormatting sqref="D461">
    <cfRule type="cellIs" dxfId="5105" priority="4380" stopIfTrue="1" operator="equal">
      <formula>"P"</formula>
    </cfRule>
  </conditionalFormatting>
  <conditionalFormatting sqref="D462">
    <cfRule type="cellIs" dxfId="5104" priority="4379" stopIfTrue="1" operator="equal">
      <formula>"P"</formula>
    </cfRule>
  </conditionalFormatting>
  <conditionalFormatting sqref="D461">
    <cfRule type="cellIs" dxfId="5103" priority="4378" stopIfTrue="1" operator="equal">
      <formula>"P"</formula>
    </cfRule>
  </conditionalFormatting>
  <conditionalFormatting sqref="D466">
    <cfRule type="cellIs" dxfId="5102" priority="4377" stopIfTrue="1" operator="equal">
      <formula>"P"</formula>
    </cfRule>
  </conditionalFormatting>
  <conditionalFormatting sqref="D465">
    <cfRule type="cellIs" dxfId="5101" priority="4376" stopIfTrue="1" operator="equal">
      <formula>"P"</formula>
    </cfRule>
  </conditionalFormatting>
  <conditionalFormatting sqref="D464">
    <cfRule type="cellIs" dxfId="5100" priority="4375" stopIfTrue="1" operator="equal">
      <formula>"P"</formula>
    </cfRule>
  </conditionalFormatting>
  <conditionalFormatting sqref="D462">
    <cfRule type="cellIs" dxfId="5099" priority="4374" stopIfTrue="1" operator="equal">
      <formula>"P"</formula>
    </cfRule>
  </conditionalFormatting>
  <conditionalFormatting sqref="D465">
    <cfRule type="cellIs" dxfId="5098" priority="4373" stopIfTrue="1" operator="equal">
      <formula>"P"</formula>
    </cfRule>
  </conditionalFormatting>
  <conditionalFormatting sqref="D464">
    <cfRule type="cellIs" dxfId="5097" priority="4372" stopIfTrue="1" operator="equal">
      <formula>"P"</formula>
    </cfRule>
  </conditionalFormatting>
  <conditionalFormatting sqref="D463">
    <cfRule type="cellIs" dxfId="5096" priority="4371" stopIfTrue="1" operator="equal">
      <formula>"P"</formula>
    </cfRule>
  </conditionalFormatting>
  <conditionalFormatting sqref="D461">
    <cfRule type="cellIs" dxfId="5095" priority="4370" stopIfTrue="1" operator="equal">
      <formula>"P"</formula>
    </cfRule>
  </conditionalFormatting>
  <conditionalFormatting sqref="D465">
    <cfRule type="cellIs" dxfId="5094" priority="4369" stopIfTrue="1" operator="equal">
      <formula>"P"</formula>
    </cfRule>
  </conditionalFormatting>
  <conditionalFormatting sqref="D464">
    <cfRule type="cellIs" dxfId="5093" priority="4368" stopIfTrue="1" operator="equal">
      <formula>"P"</formula>
    </cfRule>
  </conditionalFormatting>
  <conditionalFormatting sqref="D463">
    <cfRule type="cellIs" dxfId="5092" priority="4367" stopIfTrue="1" operator="equal">
      <formula>"P"</formula>
    </cfRule>
  </conditionalFormatting>
  <conditionalFormatting sqref="D464">
    <cfRule type="cellIs" dxfId="5091" priority="4366" stopIfTrue="1" operator="equal">
      <formula>"P"</formula>
    </cfRule>
  </conditionalFormatting>
  <conditionalFormatting sqref="D463">
    <cfRule type="cellIs" dxfId="5090" priority="4365" stopIfTrue="1" operator="equal">
      <formula>"P"</formula>
    </cfRule>
  </conditionalFormatting>
  <conditionalFormatting sqref="D464">
    <cfRule type="cellIs" dxfId="5089" priority="4306" stopIfTrue="1" operator="equal">
      <formula>"P"</formula>
    </cfRule>
  </conditionalFormatting>
  <conditionalFormatting sqref="D463">
    <cfRule type="cellIs" dxfId="5088" priority="4305" stopIfTrue="1" operator="equal">
      <formula>"P"</formula>
    </cfRule>
  </conditionalFormatting>
  <conditionalFormatting sqref="D464">
    <cfRule type="cellIs" dxfId="5087" priority="4304" stopIfTrue="1" operator="equal">
      <formula>"P"</formula>
    </cfRule>
  </conditionalFormatting>
  <conditionalFormatting sqref="D463">
    <cfRule type="cellIs" dxfId="5086" priority="4303" stopIfTrue="1" operator="equal">
      <formula>"P"</formula>
    </cfRule>
  </conditionalFormatting>
  <conditionalFormatting sqref="D463">
    <cfRule type="cellIs" dxfId="5085" priority="4310" stopIfTrue="1" operator="equal">
      <formula>"P"</formula>
    </cfRule>
  </conditionalFormatting>
  <conditionalFormatting sqref="D465">
    <cfRule type="cellIs" dxfId="5084" priority="4309" stopIfTrue="1" operator="equal">
      <formula>"P"</formula>
    </cfRule>
  </conditionalFormatting>
  <conditionalFormatting sqref="D464">
    <cfRule type="cellIs" dxfId="5083" priority="4308" stopIfTrue="1" operator="equal">
      <formula>"P"</formula>
    </cfRule>
  </conditionalFormatting>
  <conditionalFormatting sqref="D463">
    <cfRule type="cellIs" dxfId="5082" priority="4307" stopIfTrue="1" operator="equal">
      <formula>"P"</formula>
    </cfRule>
  </conditionalFormatting>
  <conditionalFormatting sqref="D463">
    <cfRule type="cellIs" dxfId="5081" priority="4302" stopIfTrue="1" operator="equal">
      <formula>"P"</formula>
    </cfRule>
  </conditionalFormatting>
  <conditionalFormatting sqref="D464">
    <cfRule type="cellIs" dxfId="5080" priority="4301" stopIfTrue="1" operator="equal">
      <formula>"P"</formula>
    </cfRule>
  </conditionalFormatting>
  <conditionalFormatting sqref="D463">
    <cfRule type="cellIs" dxfId="5079" priority="4300" stopIfTrue="1" operator="equal">
      <formula>"P"</formula>
    </cfRule>
  </conditionalFormatting>
  <conditionalFormatting sqref="D463">
    <cfRule type="cellIs" dxfId="5078" priority="4299" stopIfTrue="1" operator="equal">
      <formula>"P"</formula>
    </cfRule>
  </conditionalFormatting>
  <conditionalFormatting sqref="D463">
    <cfRule type="cellIs" dxfId="5077" priority="4298" stopIfTrue="1" operator="equal">
      <formula>"P"</formula>
    </cfRule>
  </conditionalFormatting>
  <conditionalFormatting sqref="D466">
    <cfRule type="cellIs" dxfId="5076" priority="4297" stopIfTrue="1" operator="equal">
      <formula>"P"</formula>
    </cfRule>
  </conditionalFormatting>
  <conditionalFormatting sqref="D465">
    <cfRule type="cellIs" dxfId="5075" priority="4296" stopIfTrue="1" operator="equal">
      <formula>"P"</formula>
    </cfRule>
  </conditionalFormatting>
  <conditionalFormatting sqref="D465">
    <cfRule type="cellIs" dxfId="5074" priority="4291" stopIfTrue="1" operator="equal">
      <formula>"P"</formula>
    </cfRule>
  </conditionalFormatting>
  <conditionalFormatting sqref="D463">
    <cfRule type="cellIs" dxfId="5073" priority="4289" stopIfTrue="1" operator="equal">
      <formula>"P"</formula>
    </cfRule>
  </conditionalFormatting>
  <conditionalFormatting sqref="D464">
    <cfRule type="cellIs" dxfId="5072" priority="4293" stopIfTrue="1" operator="equal">
      <formula>"P"</formula>
    </cfRule>
  </conditionalFormatting>
  <conditionalFormatting sqref="D463">
    <cfRule type="cellIs" dxfId="5071" priority="4292" stopIfTrue="1" operator="equal">
      <formula>"P"</formula>
    </cfRule>
  </conditionalFormatting>
  <conditionalFormatting sqref="D464">
    <cfRule type="cellIs" dxfId="5070" priority="4290" stopIfTrue="1" operator="equal">
      <formula>"P"</formula>
    </cfRule>
  </conditionalFormatting>
  <conditionalFormatting sqref="D464">
    <cfRule type="cellIs" dxfId="5069" priority="4288" stopIfTrue="1" operator="equal">
      <formula>"P"</formula>
    </cfRule>
  </conditionalFormatting>
  <conditionalFormatting sqref="D463">
    <cfRule type="cellIs" dxfId="5068" priority="4287" stopIfTrue="1" operator="equal">
      <formula>"P"</formula>
    </cfRule>
  </conditionalFormatting>
  <conditionalFormatting sqref="D465">
    <cfRule type="cellIs" dxfId="5067" priority="4286" stopIfTrue="1" operator="equal">
      <formula>"P"</formula>
    </cfRule>
  </conditionalFormatting>
  <conditionalFormatting sqref="D464">
    <cfRule type="cellIs" dxfId="5066" priority="4285" stopIfTrue="1" operator="equal">
      <formula>"P"</formula>
    </cfRule>
  </conditionalFormatting>
  <conditionalFormatting sqref="D463">
    <cfRule type="cellIs" dxfId="5065" priority="4284" stopIfTrue="1" operator="equal">
      <formula>"P"</formula>
    </cfRule>
  </conditionalFormatting>
  <conditionalFormatting sqref="D464">
    <cfRule type="cellIs" dxfId="5064" priority="4283" stopIfTrue="1" operator="equal">
      <formula>"P"</formula>
    </cfRule>
  </conditionalFormatting>
  <conditionalFormatting sqref="D463">
    <cfRule type="cellIs" dxfId="5063" priority="4282" stopIfTrue="1" operator="equal">
      <formula>"P"</formula>
    </cfRule>
  </conditionalFormatting>
  <conditionalFormatting sqref="D464">
    <cfRule type="cellIs" dxfId="5062" priority="4281" stopIfTrue="1" operator="equal">
      <formula>"P"</formula>
    </cfRule>
  </conditionalFormatting>
  <conditionalFormatting sqref="D463">
    <cfRule type="cellIs" dxfId="5061" priority="4280" stopIfTrue="1" operator="equal">
      <formula>"P"</formula>
    </cfRule>
  </conditionalFormatting>
  <conditionalFormatting sqref="D463">
    <cfRule type="cellIs" dxfId="5060" priority="4279" stopIfTrue="1" operator="equal">
      <formula>"P"</formula>
    </cfRule>
  </conditionalFormatting>
  <conditionalFormatting sqref="D464">
    <cfRule type="cellIs" dxfId="5059" priority="4278" stopIfTrue="1" operator="equal">
      <formula>"P"</formula>
    </cfRule>
  </conditionalFormatting>
  <conditionalFormatting sqref="D463">
    <cfRule type="cellIs" dxfId="5058" priority="4276" stopIfTrue="1" operator="equal">
      <formula>"P"</formula>
    </cfRule>
  </conditionalFormatting>
  <conditionalFormatting sqref="D463">
    <cfRule type="cellIs" dxfId="5057" priority="4277" stopIfTrue="1" operator="equal">
      <formula>"P"</formula>
    </cfRule>
  </conditionalFormatting>
  <conditionalFormatting sqref="D463">
    <cfRule type="cellIs" dxfId="5056" priority="4275" stopIfTrue="1" operator="equal">
      <formula>"P"</formula>
    </cfRule>
  </conditionalFormatting>
  <conditionalFormatting sqref="D468">
    <cfRule type="cellIs" dxfId="5055" priority="4273" stopIfTrue="1" operator="equal">
      <formula>"P"</formula>
    </cfRule>
  </conditionalFormatting>
  <conditionalFormatting sqref="D463">
    <cfRule type="cellIs" dxfId="5054" priority="5598" stopIfTrue="1" operator="equal">
      <formula>"P"</formula>
    </cfRule>
  </conditionalFormatting>
  <conditionalFormatting sqref="D464">
    <cfRule type="cellIs" dxfId="5053" priority="5597" stopIfTrue="1" operator="equal">
      <formula>"P"</formula>
    </cfRule>
  </conditionalFormatting>
  <conditionalFormatting sqref="D463">
    <cfRule type="cellIs" dxfId="5052" priority="5596" stopIfTrue="1" operator="equal">
      <formula>"P"</formula>
    </cfRule>
  </conditionalFormatting>
  <conditionalFormatting sqref="D461">
    <cfRule type="cellIs" dxfId="5051" priority="5595" stopIfTrue="1" operator="equal">
      <formula>"P"</formula>
    </cfRule>
  </conditionalFormatting>
  <conditionalFormatting sqref="D461">
    <cfRule type="cellIs" dxfId="5050" priority="5594" stopIfTrue="1" operator="equal">
      <formula>"P"</formula>
    </cfRule>
  </conditionalFormatting>
  <conditionalFormatting sqref="D461">
    <cfRule type="cellIs" dxfId="5049" priority="5593" stopIfTrue="1" operator="equal">
      <formula>"P"</formula>
    </cfRule>
  </conditionalFormatting>
  <conditionalFormatting sqref="D468">
    <cfRule type="cellIs" dxfId="5048" priority="5592" stopIfTrue="1" operator="equal">
      <formula>"P"</formula>
    </cfRule>
  </conditionalFormatting>
  <conditionalFormatting sqref="D467">
    <cfRule type="cellIs" dxfId="5047" priority="5591" stopIfTrue="1" operator="equal">
      <formula>"P"</formula>
    </cfRule>
  </conditionalFormatting>
  <conditionalFormatting sqref="D466">
    <cfRule type="cellIs" dxfId="5046" priority="5590" stopIfTrue="1" operator="equal">
      <formula>"P"</formula>
    </cfRule>
  </conditionalFormatting>
  <conditionalFormatting sqref="D467">
    <cfRule type="cellIs" dxfId="5045" priority="5588" stopIfTrue="1" operator="equal">
      <formula>"P"</formula>
    </cfRule>
  </conditionalFormatting>
  <conditionalFormatting sqref="D464">
    <cfRule type="cellIs" dxfId="5044" priority="5589" stopIfTrue="1" operator="equal">
      <formula>"P"</formula>
    </cfRule>
  </conditionalFormatting>
  <conditionalFormatting sqref="D466">
    <cfRule type="cellIs" dxfId="5043" priority="5587" stopIfTrue="1" operator="equal">
      <formula>"P"</formula>
    </cfRule>
  </conditionalFormatting>
  <conditionalFormatting sqref="D465">
    <cfRule type="cellIs" dxfId="5042" priority="5586" stopIfTrue="1" operator="equal">
      <formula>"P"</formula>
    </cfRule>
  </conditionalFormatting>
  <conditionalFormatting sqref="D464">
    <cfRule type="cellIs" dxfId="5041" priority="5569" stopIfTrue="1" operator="equal">
      <formula>"P"</formula>
    </cfRule>
  </conditionalFormatting>
  <conditionalFormatting sqref="D465">
    <cfRule type="cellIs" dxfId="5040" priority="5568" stopIfTrue="1" operator="equal">
      <formula>"P"</formula>
    </cfRule>
  </conditionalFormatting>
  <conditionalFormatting sqref="D464">
    <cfRule type="cellIs" dxfId="5039" priority="5567" stopIfTrue="1" operator="equal">
      <formula>"P"</formula>
    </cfRule>
  </conditionalFormatting>
  <conditionalFormatting sqref="D466">
    <cfRule type="cellIs" dxfId="5038" priority="5566" stopIfTrue="1" operator="equal">
      <formula>"P"</formula>
    </cfRule>
  </conditionalFormatting>
  <conditionalFormatting sqref="D465">
    <cfRule type="cellIs" dxfId="5037" priority="5565" stopIfTrue="1" operator="equal">
      <formula>"P"</formula>
    </cfRule>
  </conditionalFormatting>
  <conditionalFormatting sqref="D465">
    <cfRule type="cellIs" dxfId="5036" priority="4364" stopIfTrue="1" operator="equal">
      <formula>"P"</formula>
    </cfRule>
  </conditionalFormatting>
  <conditionalFormatting sqref="D464">
    <cfRule type="cellIs" dxfId="5035" priority="4363" stopIfTrue="1" operator="equal">
      <formula>"P"</formula>
    </cfRule>
  </conditionalFormatting>
  <conditionalFormatting sqref="D463">
    <cfRule type="cellIs" dxfId="5034" priority="4362" stopIfTrue="1" operator="equal">
      <formula>"P"</formula>
    </cfRule>
  </conditionalFormatting>
  <conditionalFormatting sqref="D461">
    <cfRule type="cellIs" dxfId="5033" priority="4361" stopIfTrue="1" operator="equal">
      <formula>"P"</formula>
    </cfRule>
  </conditionalFormatting>
  <conditionalFormatting sqref="D464">
    <cfRule type="cellIs" dxfId="5032" priority="4360" stopIfTrue="1" operator="equal">
      <formula>"P"</formula>
    </cfRule>
  </conditionalFormatting>
  <conditionalFormatting sqref="D463">
    <cfRule type="cellIs" dxfId="5031" priority="4359" stopIfTrue="1" operator="equal">
      <formula>"P"</formula>
    </cfRule>
  </conditionalFormatting>
  <conditionalFormatting sqref="D462">
    <cfRule type="cellIs" dxfId="5030" priority="4358" stopIfTrue="1" operator="equal">
      <formula>"P"</formula>
    </cfRule>
  </conditionalFormatting>
  <conditionalFormatting sqref="D464">
    <cfRule type="cellIs" dxfId="5029" priority="4357" stopIfTrue="1" operator="equal">
      <formula>"P"</formula>
    </cfRule>
  </conditionalFormatting>
  <conditionalFormatting sqref="D463">
    <cfRule type="cellIs" dxfId="5028" priority="4356" stopIfTrue="1" operator="equal">
      <formula>"P"</formula>
    </cfRule>
  </conditionalFormatting>
  <conditionalFormatting sqref="D462">
    <cfRule type="cellIs" dxfId="5027" priority="4355" stopIfTrue="1" operator="equal">
      <formula>"P"</formula>
    </cfRule>
  </conditionalFormatting>
  <conditionalFormatting sqref="D463">
    <cfRule type="cellIs" dxfId="5026" priority="4354" stopIfTrue="1" operator="equal">
      <formula>"P"</formula>
    </cfRule>
  </conditionalFormatting>
  <conditionalFormatting sqref="D462">
    <cfRule type="cellIs" dxfId="5025" priority="4353" stopIfTrue="1" operator="equal">
      <formula>"P"</formula>
    </cfRule>
  </conditionalFormatting>
  <conditionalFormatting sqref="D464">
    <cfRule type="cellIs" dxfId="5024" priority="4352" stopIfTrue="1" operator="equal">
      <formula>"P"</formula>
    </cfRule>
  </conditionalFormatting>
  <conditionalFormatting sqref="D463">
    <cfRule type="cellIs" dxfId="5023" priority="4351" stopIfTrue="1" operator="equal">
      <formula>"P"</formula>
    </cfRule>
  </conditionalFormatting>
  <conditionalFormatting sqref="D462">
    <cfRule type="cellIs" dxfId="5022" priority="4350" stopIfTrue="1" operator="equal">
      <formula>"P"</formula>
    </cfRule>
  </conditionalFormatting>
  <conditionalFormatting sqref="D463">
    <cfRule type="cellIs" dxfId="5021" priority="4349" stopIfTrue="1" operator="equal">
      <formula>"P"</formula>
    </cfRule>
  </conditionalFormatting>
  <conditionalFormatting sqref="D462">
    <cfRule type="cellIs" dxfId="5020" priority="4348" stopIfTrue="1" operator="equal">
      <formula>"P"</formula>
    </cfRule>
  </conditionalFormatting>
  <conditionalFormatting sqref="D461">
    <cfRule type="cellIs" dxfId="5019" priority="4347" stopIfTrue="1" operator="equal">
      <formula>"P"</formula>
    </cfRule>
  </conditionalFormatting>
  <conditionalFormatting sqref="D463">
    <cfRule type="cellIs" dxfId="5018" priority="4346" stopIfTrue="1" operator="equal">
      <formula>"P"</formula>
    </cfRule>
  </conditionalFormatting>
  <conditionalFormatting sqref="D462">
    <cfRule type="cellIs" dxfId="5017" priority="4345" stopIfTrue="1" operator="equal">
      <formula>"P"</formula>
    </cfRule>
  </conditionalFormatting>
  <conditionalFormatting sqref="D461">
    <cfRule type="cellIs" dxfId="5016" priority="4344" stopIfTrue="1" operator="equal">
      <formula>"P"</formula>
    </cfRule>
  </conditionalFormatting>
  <conditionalFormatting sqref="D462">
    <cfRule type="cellIs" dxfId="5015" priority="4343" stopIfTrue="1" operator="equal">
      <formula>"P"</formula>
    </cfRule>
  </conditionalFormatting>
  <conditionalFormatting sqref="D461">
    <cfRule type="cellIs" dxfId="5014" priority="4342" stopIfTrue="1" operator="equal">
      <formula>"P"</formula>
    </cfRule>
  </conditionalFormatting>
  <conditionalFormatting sqref="D463">
    <cfRule type="cellIs" dxfId="5013" priority="4341" stopIfTrue="1" operator="equal">
      <formula>"P"</formula>
    </cfRule>
  </conditionalFormatting>
  <conditionalFormatting sqref="D462">
    <cfRule type="cellIs" dxfId="5012" priority="4340" stopIfTrue="1" operator="equal">
      <formula>"P"</formula>
    </cfRule>
  </conditionalFormatting>
  <conditionalFormatting sqref="D461">
    <cfRule type="cellIs" dxfId="5011" priority="4339" stopIfTrue="1" operator="equal">
      <formula>"P"</formula>
    </cfRule>
  </conditionalFormatting>
  <conditionalFormatting sqref="D462">
    <cfRule type="cellIs" dxfId="5010" priority="4338" stopIfTrue="1" operator="equal">
      <formula>"P"</formula>
    </cfRule>
  </conditionalFormatting>
  <conditionalFormatting sqref="D461">
    <cfRule type="cellIs" dxfId="5009" priority="4337" stopIfTrue="1" operator="equal">
      <formula>"P"</formula>
    </cfRule>
  </conditionalFormatting>
  <conditionalFormatting sqref="D462">
    <cfRule type="cellIs" dxfId="5008" priority="4336" stopIfTrue="1" operator="equal">
      <formula>"P"</formula>
    </cfRule>
  </conditionalFormatting>
  <conditionalFormatting sqref="D461">
    <cfRule type="cellIs" dxfId="5007" priority="4335" stopIfTrue="1" operator="equal">
      <formula>"P"</formula>
    </cfRule>
  </conditionalFormatting>
  <conditionalFormatting sqref="D461">
    <cfRule type="cellIs" dxfId="5006" priority="4334" stopIfTrue="1" operator="equal">
      <formula>"P"</formula>
    </cfRule>
  </conditionalFormatting>
  <conditionalFormatting sqref="D466">
    <cfRule type="cellIs" dxfId="5005" priority="4333" stopIfTrue="1" operator="equal">
      <formula>"P"</formula>
    </cfRule>
  </conditionalFormatting>
  <conditionalFormatting sqref="D467">
    <cfRule type="cellIs" dxfId="5004" priority="4332" stopIfTrue="1" operator="equal">
      <formula>"P"</formula>
    </cfRule>
  </conditionalFormatting>
  <conditionalFormatting sqref="D466">
    <cfRule type="cellIs" dxfId="5003" priority="4331" stopIfTrue="1" operator="equal">
      <formula>"P"</formula>
    </cfRule>
  </conditionalFormatting>
  <conditionalFormatting sqref="D465">
    <cfRule type="cellIs" dxfId="5002" priority="4330" stopIfTrue="1" operator="equal">
      <formula>"P"</formula>
    </cfRule>
  </conditionalFormatting>
  <conditionalFormatting sqref="D463">
    <cfRule type="cellIs" dxfId="5001" priority="4329" stopIfTrue="1" operator="equal">
      <formula>"P"</formula>
    </cfRule>
  </conditionalFormatting>
  <conditionalFormatting sqref="D466">
    <cfRule type="cellIs" dxfId="5000" priority="4328" stopIfTrue="1" operator="equal">
      <formula>"P"</formula>
    </cfRule>
  </conditionalFormatting>
  <conditionalFormatting sqref="D465">
    <cfRule type="cellIs" dxfId="4999" priority="4327" stopIfTrue="1" operator="equal">
      <formula>"P"</formula>
    </cfRule>
  </conditionalFormatting>
  <conditionalFormatting sqref="D464">
    <cfRule type="cellIs" dxfId="4998" priority="4326" stopIfTrue="1" operator="equal">
      <formula>"P"</formula>
    </cfRule>
  </conditionalFormatting>
  <conditionalFormatting sqref="D466">
    <cfRule type="cellIs" dxfId="4997" priority="4325" stopIfTrue="1" operator="equal">
      <formula>"P"</formula>
    </cfRule>
  </conditionalFormatting>
  <conditionalFormatting sqref="D465">
    <cfRule type="cellIs" dxfId="4996" priority="4324" stopIfTrue="1" operator="equal">
      <formula>"P"</formula>
    </cfRule>
  </conditionalFormatting>
  <conditionalFormatting sqref="D464">
    <cfRule type="cellIs" dxfId="4995" priority="4323" stopIfTrue="1" operator="equal">
      <formula>"P"</formula>
    </cfRule>
  </conditionalFormatting>
  <conditionalFormatting sqref="D465">
    <cfRule type="cellIs" dxfId="4994" priority="4322" stopIfTrue="1" operator="equal">
      <formula>"P"</formula>
    </cfRule>
  </conditionalFormatting>
  <conditionalFormatting sqref="D464">
    <cfRule type="cellIs" dxfId="4993" priority="4321" stopIfTrue="1" operator="equal">
      <formula>"P"</formula>
    </cfRule>
  </conditionalFormatting>
  <conditionalFormatting sqref="D466">
    <cfRule type="cellIs" dxfId="4992" priority="4320" stopIfTrue="1" operator="equal">
      <formula>"P"</formula>
    </cfRule>
  </conditionalFormatting>
  <conditionalFormatting sqref="D465">
    <cfRule type="cellIs" dxfId="4991" priority="4319" stopIfTrue="1" operator="equal">
      <formula>"P"</formula>
    </cfRule>
  </conditionalFormatting>
  <conditionalFormatting sqref="D464">
    <cfRule type="cellIs" dxfId="4990" priority="4318" stopIfTrue="1" operator="equal">
      <formula>"P"</formula>
    </cfRule>
  </conditionalFormatting>
  <conditionalFormatting sqref="D465">
    <cfRule type="cellIs" dxfId="4989" priority="4317" stopIfTrue="1" operator="equal">
      <formula>"P"</formula>
    </cfRule>
  </conditionalFormatting>
  <conditionalFormatting sqref="D464">
    <cfRule type="cellIs" dxfId="4988" priority="4316" stopIfTrue="1" operator="equal">
      <formula>"P"</formula>
    </cfRule>
  </conditionalFormatting>
  <conditionalFormatting sqref="D463">
    <cfRule type="cellIs" dxfId="4987" priority="4315" stopIfTrue="1" operator="equal">
      <formula>"P"</formula>
    </cfRule>
  </conditionalFormatting>
  <conditionalFormatting sqref="D465">
    <cfRule type="cellIs" dxfId="4986" priority="4314" stopIfTrue="1" operator="equal">
      <formula>"P"</formula>
    </cfRule>
  </conditionalFormatting>
  <conditionalFormatting sqref="D464">
    <cfRule type="cellIs" dxfId="4985" priority="4313" stopIfTrue="1" operator="equal">
      <formula>"P"</formula>
    </cfRule>
  </conditionalFormatting>
  <conditionalFormatting sqref="D463">
    <cfRule type="cellIs" dxfId="4984" priority="4312" stopIfTrue="1" operator="equal">
      <formula>"P"</formula>
    </cfRule>
  </conditionalFormatting>
  <conditionalFormatting sqref="D464">
    <cfRule type="cellIs" dxfId="4983" priority="4311" stopIfTrue="1" operator="equal">
      <formula>"P"</formula>
    </cfRule>
  </conditionalFormatting>
  <conditionalFormatting sqref="D464">
    <cfRule type="cellIs" dxfId="4982" priority="4295" stopIfTrue="1" operator="equal">
      <formula>"P"</formula>
    </cfRule>
  </conditionalFormatting>
  <conditionalFormatting sqref="D465">
    <cfRule type="cellIs" dxfId="4981" priority="4294" stopIfTrue="1" operator="equal">
      <formula>"P"</formula>
    </cfRule>
  </conditionalFormatting>
  <conditionalFormatting sqref="D465">
    <cfRule type="cellIs" dxfId="4980" priority="5562" stopIfTrue="1" operator="equal">
      <formula>"P"</formula>
    </cfRule>
  </conditionalFormatting>
  <conditionalFormatting sqref="D461">
    <cfRule type="cellIs" dxfId="4979" priority="5559" stopIfTrue="1" operator="equal">
      <formula>"P"</formula>
    </cfRule>
  </conditionalFormatting>
  <conditionalFormatting sqref="D464">
    <cfRule type="cellIs" dxfId="4978" priority="5555" stopIfTrue="1" operator="equal">
      <formula>"P"</formula>
    </cfRule>
  </conditionalFormatting>
  <conditionalFormatting sqref="D464">
    <cfRule type="cellIs" dxfId="4977" priority="5552" stopIfTrue="1" operator="equal">
      <formula>"P"</formula>
    </cfRule>
  </conditionalFormatting>
  <conditionalFormatting sqref="D463">
    <cfRule type="cellIs" dxfId="4976" priority="5548" stopIfTrue="1" operator="equal">
      <formula>"P"</formula>
    </cfRule>
  </conditionalFormatting>
  <conditionalFormatting sqref="D464">
    <cfRule type="cellIs" dxfId="4975" priority="5546" stopIfTrue="1" operator="equal">
      <formula>"P"</formula>
    </cfRule>
  </conditionalFormatting>
  <conditionalFormatting sqref="D463">
    <cfRule type="cellIs" dxfId="4974" priority="5545" stopIfTrue="1" operator="equal">
      <formula>"P"</formula>
    </cfRule>
  </conditionalFormatting>
  <conditionalFormatting sqref="D462">
    <cfRule type="cellIs" dxfId="4973" priority="5544" stopIfTrue="1" operator="equal">
      <formula>"P"</formula>
    </cfRule>
  </conditionalFormatting>
  <conditionalFormatting sqref="D463">
    <cfRule type="cellIs" dxfId="4972" priority="5543" stopIfTrue="1" operator="equal">
      <formula>"P"</formula>
    </cfRule>
  </conditionalFormatting>
  <conditionalFormatting sqref="D462">
    <cfRule type="cellIs" dxfId="4971" priority="5542" stopIfTrue="1" operator="equal">
      <formula>"P"</formula>
    </cfRule>
  </conditionalFormatting>
  <conditionalFormatting sqref="D460">
    <cfRule type="cellIs" dxfId="4970" priority="5541" stopIfTrue="1" operator="equal">
      <formula>"P"</formula>
    </cfRule>
  </conditionalFormatting>
  <conditionalFormatting sqref="D460">
    <cfRule type="cellIs" dxfId="4969" priority="5540" stopIfTrue="1" operator="equal">
      <formula>"P"</formula>
    </cfRule>
  </conditionalFormatting>
  <conditionalFormatting sqref="D460">
    <cfRule type="cellIs" dxfId="4968" priority="5539" stopIfTrue="1" operator="equal">
      <formula>"P"</formula>
    </cfRule>
  </conditionalFormatting>
  <conditionalFormatting sqref="J470:L478">
    <cfRule type="cellIs" dxfId="4967" priority="5538" stopIfTrue="1" operator="equal">
      <formula>"P"</formula>
    </cfRule>
  </conditionalFormatting>
  <conditionalFormatting sqref="D468">
    <cfRule type="cellIs" dxfId="4966" priority="5537" stopIfTrue="1" operator="equal">
      <formula>"P"</formula>
    </cfRule>
  </conditionalFormatting>
  <conditionalFormatting sqref="D469">
    <cfRule type="cellIs" dxfId="4965" priority="5536" stopIfTrue="1" operator="equal">
      <formula>"P"</formula>
    </cfRule>
  </conditionalFormatting>
  <conditionalFormatting sqref="D468">
    <cfRule type="cellIs" dxfId="4964" priority="5535" stopIfTrue="1" operator="equal">
      <formula>"P"</formula>
    </cfRule>
  </conditionalFormatting>
  <conditionalFormatting sqref="D467">
    <cfRule type="cellIs" dxfId="4963" priority="5534" stopIfTrue="1" operator="equal">
      <formula>"P"</formula>
    </cfRule>
  </conditionalFormatting>
  <conditionalFormatting sqref="D465">
    <cfRule type="cellIs" dxfId="4962" priority="5533" stopIfTrue="1" operator="equal">
      <formula>"P"</formula>
    </cfRule>
  </conditionalFormatting>
  <conditionalFormatting sqref="D468">
    <cfRule type="cellIs" dxfId="4961" priority="5532" stopIfTrue="1" operator="equal">
      <formula>"P"</formula>
    </cfRule>
  </conditionalFormatting>
  <conditionalFormatting sqref="D467">
    <cfRule type="cellIs" dxfId="4960" priority="5531" stopIfTrue="1" operator="equal">
      <formula>"P"</formula>
    </cfRule>
  </conditionalFormatting>
  <conditionalFormatting sqref="D466">
    <cfRule type="cellIs" dxfId="4959" priority="5530" stopIfTrue="1" operator="equal">
      <formula>"P"</formula>
    </cfRule>
  </conditionalFormatting>
  <conditionalFormatting sqref="D468">
    <cfRule type="cellIs" dxfId="4958" priority="5529" stopIfTrue="1" operator="equal">
      <formula>"P"</formula>
    </cfRule>
  </conditionalFormatting>
  <conditionalFormatting sqref="D463">
    <cfRule type="cellIs" dxfId="4957" priority="4443" stopIfTrue="1" operator="equal">
      <formula>"P"</formula>
    </cfRule>
  </conditionalFormatting>
  <conditionalFormatting sqref="D462">
    <cfRule type="cellIs" dxfId="4956" priority="4442" stopIfTrue="1" operator="equal">
      <formula>"P"</formula>
    </cfRule>
  </conditionalFormatting>
  <conditionalFormatting sqref="D461">
    <cfRule type="cellIs" dxfId="4955" priority="4439" stopIfTrue="1" operator="equal">
      <formula>"P"</formula>
    </cfRule>
  </conditionalFormatting>
  <conditionalFormatting sqref="D461">
    <cfRule type="cellIs" dxfId="4954" priority="4434" stopIfTrue="1" operator="equal">
      <formula>"P"</formula>
    </cfRule>
  </conditionalFormatting>
  <conditionalFormatting sqref="D462">
    <cfRule type="cellIs" dxfId="4953" priority="4437" stopIfTrue="1" operator="equal">
      <formula>"P"</formula>
    </cfRule>
  </conditionalFormatting>
  <conditionalFormatting sqref="D461">
    <cfRule type="cellIs" dxfId="4952" priority="4432" stopIfTrue="1" operator="equal">
      <formula>"P"</formula>
    </cfRule>
  </conditionalFormatting>
  <conditionalFormatting sqref="D462">
    <cfRule type="cellIs" dxfId="4951" priority="4433" stopIfTrue="1" operator="equal">
      <formula>"P"</formula>
    </cfRule>
  </conditionalFormatting>
  <conditionalFormatting sqref="D462">
    <cfRule type="cellIs" dxfId="4950" priority="4435" stopIfTrue="1" operator="equal">
      <formula>"P"</formula>
    </cfRule>
  </conditionalFormatting>
  <conditionalFormatting sqref="D461">
    <cfRule type="cellIs" dxfId="4949" priority="4431" stopIfTrue="1" operator="equal">
      <formula>"P"</formula>
    </cfRule>
  </conditionalFormatting>
  <conditionalFormatting sqref="D462">
    <cfRule type="cellIs" dxfId="4948" priority="4430" stopIfTrue="1" operator="equal">
      <formula>"P"</formula>
    </cfRule>
  </conditionalFormatting>
  <conditionalFormatting sqref="D461">
    <cfRule type="cellIs" dxfId="4947" priority="4429" stopIfTrue="1" operator="equal">
      <formula>"P"</formula>
    </cfRule>
  </conditionalFormatting>
  <conditionalFormatting sqref="D461">
    <cfRule type="cellIs" dxfId="4946" priority="4428" stopIfTrue="1" operator="equal">
      <formula>"P"</formula>
    </cfRule>
  </conditionalFormatting>
  <conditionalFormatting sqref="D461">
    <cfRule type="cellIs" dxfId="4945" priority="4427" stopIfTrue="1" operator="equal">
      <formula>"P"</formula>
    </cfRule>
  </conditionalFormatting>
  <conditionalFormatting sqref="D467">
    <cfRule type="cellIs" dxfId="4944" priority="4426" stopIfTrue="1" operator="equal">
      <formula>"P"</formula>
    </cfRule>
  </conditionalFormatting>
  <conditionalFormatting sqref="D466">
    <cfRule type="cellIs" dxfId="4943" priority="4425" stopIfTrue="1" operator="equal">
      <formula>"P"</formula>
    </cfRule>
  </conditionalFormatting>
  <conditionalFormatting sqref="D465">
    <cfRule type="cellIs" dxfId="4942" priority="4424" stopIfTrue="1" operator="equal">
      <formula>"P"</formula>
    </cfRule>
  </conditionalFormatting>
  <conditionalFormatting sqref="D463">
    <cfRule type="cellIs" dxfId="4941" priority="4423" stopIfTrue="1" operator="equal">
      <formula>"P"</formula>
    </cfRule>
  </conditionalFormatting>
  <conditionalFormatting sqref="D466">
    <cfRule type="cellIs" dxfId="4940" priority="4422" stopIfTrue="1" operator="equal">
      <formula>"P"</formula>
    </cfRule>
  </conditionalFormatting>
  <conditionalFormatting sqref="D467">
    <cfRule type="cellIs" dxfId="4939" priority="4272" stopIfTrue="1" operator="equal">
      <formula>"P"</formula>
    </cfRule>
  </conditionalFormatting>
  <conditionalFormatting sqref="D467">
    <cfRule type="cellIs" dxfId="4938" priority="4265" stopIfTrue="1" operator="equal">
      <formula>"P"</formula>
    </cfRule>
  </conditionalFormatting>
  <conditionalFormatting sqref="D466">
    <cfRule type="cellIs" dxfId="4937" priority="4271" stopIfTrue="1" operator="equal">
      <formula>"P"</formula>
    </cfRule>
  </conditionalFormatting>
  <conditionalFormatting sqref="D464">
    <cfRule type="cellIs" dxfId="4936" priority="4270" stopIfTrue="1" operator="equal">
      <formula>"P"</formula>
    </cfRule>
  </conditionalFormatting>
  <conditionalFormatting sqref="D467">
    <cfRule type="cellIs" dxfId="4935" priority="4269" stopIfTrue="1" operator="equal">
      <formula>"P"</formula>
    </cfRule>
  </conditionalFormatting>
  <conditionalFormatting sqref="D465">
    <cfRule type="cellIs" dxfId="4934" priority="4267" stopIfTrue="1" operator="equal">
      <formula>"P"</formula>
    </cfRule>
  </conditionalFormatting>
  <conditionalFormatting sqref="D466">
    <cfRule type="cellIs" dxfId="4933" priority="4268" stopIfTrue="1" operator="equal">
      <formula>"P"</formula>
    </cfRule>
  </conditionalFormatting>
  <conditionalFormatting sqref="D463">
    <cfRule type="cellIs" dxfId="4932" priority="4266" stopIfTrue="1" operator="equal">
      <formula>"P"</formula>
    </cfRule>
  </conditionalFormatting>
  <conditionalFormatting sqref="D466">
    <cfRule type="cellIs" dxfId="4931" priority="4264" stopIfTrue="1" operator="equal">
      <formula>"P"</formula>
    </cfRule>
  </conditionalFormatting>
  <conditionalFormatting sqref="D465">
    <cfRule type="cellIs" dxfId="4930" priority="4263" stopIfTrue="1" operator="equal">
      <formula>"P"</formula>
    </cfRule>
  </conditionalFormatting>
  <conditionalFormatting sqref="D465">
    <cfRule type="cellIs" dxfId="4929" priority="4224" stopIfTrue="1" operator="equal">
      <formula>"P"</formula>
    </cfRule>
  </conditionalFormatting>
  <conditionalFormatting sqref="D464">
    <cfRule type="cellIs" dxfId="4928" priority="4223" stopIfTrue="1" operator="equal">
      <formula>"P"</formula>
    </cfRule>
  </conditionalFormatting>
  <conditionalFormatting sqref="D466">
    <cfRule type="cellIs" dxfId="4927" priority="4217" stopIfTrue="1" operator="equal">
      <formula>"P"</formula>
    </cfRule>
  </conditionalFormatting>
  <conditionalFormatting sqref="D463">
    <cfRule type="cellIs" dxfId="4926" priority="4226" stopIfTrue="1" operator="equal">
      <formula>"P"</formula>
    </cfRule>
  </conditionalFormatting>
  <conditionalFormatting sqref="D465">
    <cfRule type="cellIs" dxfId="4925" priority="4227" stopIfTrue="1" operator="equal">
      <formula>"P"</formula>
    </cfRule>
  </conditionalFormatting>
  <conditionalFormatting sqref="D466">
    <cfRule type="cellIs" dxfId="4924" priority="4225" stopIfTrue="1" operator="equal">
      <formula>"P"</formula>
    </cfRule>
  </conditionalFormatting>
  <conditionalFormatting sqref="D466">
    <cfRule type="cellIs" dxfId="4923" priority="4222" stopIfTrue="1" operator="equal">
      <formula>"P"</formula>
    </cfRule>
  </conditionalFormatting>
  <conditionalFormatting sqref="D465">
    <cfRule type="cellIs" dxfId="4922" priority="4221" stopIfTrue="1" operator="equal">
      <formula>"P"</formula>
    </cfRule>
  </conditionalFormatting>
  <conditionalFormatting sqref="D464">
    <cfRule type="cellIs" dxfId="4921" priority="4220" stopIfTrue="1" operator="equal">
      <formula>"P"</formula>
    </cfRule>
  </conditionalFormatting>
  <conditionalFormatting sqref="D464">
    <cfRule type="cellIs" dxfId="4920" priority="4218" stopIfTrue="1" operator="equal">
      <formula>"P"</formula>
    </cfRule>
  </conditionalFormatting>
  <conditionalFormatting sqref="D465">
    <cfRule type="cellIs" dxfId="4919" priority="4219" stopIfTrue="1" operator="equal">
      <formula>"P"</formula>
    </cfRule>
  </conditionalFormatting>
  <conditionalFormatting sqref="D466">
    <cfRule type="cellIs" dxfId="4918" priority="4262" stopIfTrue="1" operator="equal">
      <formula>"P"</formula>
    </cfRule>
  </conditionalFormatting>
  <conditionalFormatting sqref="D465">
    <cfRule type="cellIs" dxfId="4917" priority="4261" stopIfTrue="1" operator="equal">
      <formula>"P"</formula>
    </cfRule>
  </conditionalFormatting>
  <conditionalFormatting sqref="D467">
    <cfRule type="cellIs" dxfId="4916" priority="4260" stopIfTrue="1" operator="equal">
      <formula>"P"</formula>
    </cfRule>
  </conditionalFormatting>
  <conditionalFormatting sqref="D466">
    <cfRule type="cellIs" dxfId="4915" priority="4259" stopIfTrue="1" operator="equal">
      <formula>"P"</formula>
    </cfRule>
  </conditionalFormatting>
  <conditionalFormatting sqref="D465">
    <cfRule type="cellIs" dxfId="4914" priority="4258" stopIfTrue="1" operator="equal">
      <formula>"P"</formula>
    </cfRule>
  </conditionalFormatting>
  <conditionalFormatting sqref="D463">
    <cfRule type="cellIs" dxfId="4913" priority="4257" stopIfTrue="1" operator="equal">
      <formula>"P"</formula>
    </cfRule>
  </conditionalFormatting>
  <conditionalFormatting sqref="D466">
    <cfRule type="cellIs" dxfId="4912" priority="4256" stopIfTrue="1" operator="equal">
      <formula>"P"</formula>
    </cfRule>
  </conditionalFormatting>
  <conditionalFormatting sqref="D465">
    <cfRule type="cellIs" dxfId="4911" priority="4255" stopIfTrue="1" operator="equal">
      <formula>"P"</formula>
    </cfRule>
  </conditionalFormatting>
  <conditionalFormatting sqref="D464">
    <cfRule type="cellIs" dxfId="4910" priority="4254" stopIfTrue="1" operator="equal">
      <formula>"P"</formula>
    </cfRule>
  </conditionalFormatting>
  <conditionalFormatting sqref="D466">
    <cfRule type="cellIs" dxfId="4909" priority="4253" stopIfTrue="1" operator="equal">
      <formula>"P"</formula>
    </cfRule>
  </conditionalFormatting>
  <conditionalFormatting sqref="D465">
    <cfRule type="cellIs" dxfId="4908" priority="4252" stopIfTrue="1" operator="equal">
      <formula>"P"</formula>
    </cfRule>
  </conditionalFormatting>
  <conditionalFormatting sqref="D464">
    <cfRule type="cellIs" dxfId="4907" priority="4251" stopIfTrue="1" operator="equal">
      <formula>"P"</formula>
    </cfRule>
  </conditionalFormatting>
  <conditionalFormatting sqref="D465">
    <cfRule type="cellIs" dxfId="4906" priority="4250" stopIfTrue="1" operator="equal">
      <formula>"P"</formula>
    </cfRule>
  </conditionalFormatting>
  <conditionalFormatting sqref="D464">
    <cfRule type="cellIs" dxfId="4905" priority="4249" stopIfTrue="1" operator="equal">
      <formula>"P"</formula>
    </cfRule>
  </conditionalFormatting>
  <conditionalFormatting sqref="D466">
    <cfRule type="cellIs" dxfId="4904" priority="4248" stopIfTrue="1" operator="equal">
      <formula>"P"</formula>
    </cfRule>
  </conditionalFormatting>
  <conditionalFormatting sqref="D465">
    <cfRule type="cellIs" dxfId="4903" priority="4247" stopIfTrue="1" operator="equal">
      <formula>"P"</formula>
    </cfRule>
  </conditionalFormatting>
  <conditionalFormatting sqref="D464">
    <cfRule type="cellIs" dxfId="4902" priority="4246" stopIfTrue="1" operator="equal">
      <formula>"P"</formula>
    </cfRule>
  </conditionalFormatting>
  <conditionalFormatting sqref="D465">
    <cfRule type="cellIs" dxfId="4901" priority="4245" stopIfTrue="1" operator="equal">
      <formula>"P"</formula>
    </cfRule>
  </conditionalFormatting>
  <conditionalFormatting sqref="D464">
    <cfRule type="cellIs" dxfId="4900" priority="4244" stopIfTrue="1" operator="equal">
      <formula>"P"</formula>
    </cfRule>
  </conditionalFormatting>
  <conditionalFormatting sqref="D463">
    <cfRule type="cellIs" dxfId="4899" priority="4243" stopIfTrue="1" operator="equal">
      <formula>"P"</formula>
    </cfRule>
  </conditionalFormatting>
  <conditionalFormatting sqref="D465">
    <cfRule type="cellIs" dxfId="4898" priority="4242" stopIfTrue="1" operator="equal">
      <formula>"P"</formula>
    </cfRule>
  </conditionalFormatting>
  <conditionalFormatting sqref="D464">
    <cfRule type="cellIs" dxfId="4897" priority="4241" stopIfTrue="1" operator="equal">
      <formula>"P"</formula>
    </cfRule>
  </conditionalFormatting>
  <conditionalFormatting sqref="D463">
    <cfRule type="cellIs" dxfId="4896" priority="4240" stopIfTrue="1" operator="equal">
      <formula>"P"</formula>
    </cfRule>
  </conditionalFormatting>
  <conditionalFormatting sqref="D464">
    <cfRule type="cellIs" dxfId="4895" priority="4239" stopIfTrue="1" operator="equal">
      <formula>"P"</formula>
    </cfRule>
  </conditionalFormatting>
  <conditionalFormatting sqref="D463">
    <cfRule type="cellIs" dxfId="4894" priority="4238" stopIfTrue="1" operator="equal">
      <formula>"P"</formula>
    </cfRule>
  </conditionalFormatting>
  <conditionalFormatting sqref="D465">
    <cfRule type="cellIs" dxfId="4893" priority="4237" stopIfTrue="1" operator="equal">
      <formula>"P"</formula>
    </cfRule>
  </conditionalFormatting>
  <conditionalFormatting sqref="D464">
    <cfRule type="cellIs" dxfId="4892" priority="4236" stopIfTrue="1" operator="equal">
      <formula>"P"</formula>
    </cfRule>
  </conditionalFormatting>
  <conditionalFormatting sqref="D463">
    <cfRule type="cellIs" dxfId="4891" priority="4235" stopIfTrue="1" operator="equal">
      <formula>"P"</formula>
    </cfRule>
  </conditionalFormatting>
  <conditionalFormatting sqref="D464">
    <cfRule type="cellIs" dxfId="4890" priority="4234" stopIfTrue="1" operator="equal">
      <formula>"P"</formula>
    </cfRule>
  </conditionalFormatting>
  <conditionalFormatting sqref="D463">
    <cfRule type="cellIs" dxfId="4889" priority="4233" stopIfTrue="1" operator="equal">
      <formula>"P"</formula>
    </cfRule>
  </conditionalFormatting>
  <conditionalFormatting sqref="D464">
    <cfRule type="cellIs" dxfId="4888" priority="4232" stopIfTrue="1" operator="equal">
      <formula>"P"</formula>
    </cfRule>
  </conditionalFormatting>
  <conditionalFormatting sqref="D463">
    <cfRule type="cellIs" dxfId="4887" priority="4231" stopIfTrue="1" operator="equal">
      <formula>"P"</formula>
    </cfRule>
  </conditionalFormatting>
  <conditionalFormatting sqref="D463">
    <cfRule type="cellIs" dxfId="4886" priority="4230" stopIfTrue="1" operator="equal">
      <formula>"P"</formula>
    </cfRule>
  </conditionalFormatting>
  <conditionalFormatting sqref="D467">
    <cfRule type="cellIs" dxfId="4885" priority="4229" stopIfTrue="1" operator="equal">
      <formula>"P"</formula>
    </cfRule>
  </conditionalFormatting>
  <conditionalFormatting sqref="D466">
    <cfRule type="cellIs" dxfId="4884" priority="4228" stopIfTrue="1" operator="equal">
      <formula>"P"</formula>
    </cfRule>
  </conditionalFormatting>
  <conditionalFormatting sqref="D465">
    <cfRule type="cellIs" dxfId="4883" priority="4216" stopIfTrue="1" operator="equal">
      <formula>"P"</formula>
    </cfRule>
  </conditionalFormatting>
  <conditionalFormatting sqref="D464">
    <cfRule type="cellIs" dxfId="4882" priority="4215" stopIfTrue="1" operator="equal">
      <formula>"P"</formula>
    </cfRule>
  </conditionalFormatting>
  <conditionalFormatting sqref="D464">
    <cfRule type="cellIs" dxfId="4881" priority="4213" stopIfTrue="1" operator="equal">
      <formula>"P"</formula>
    </cfRule>
  </conditionalFormatting>
  <conditionalFormatting sqref="D465">
    <cfRule type="cellIs" dxfId="4880" priority="4214" stopIfTrue="1" operator="equal">
      <formula>"P"</formula>
    </cfRule>
  </conditionalFormatting>
  <conditionalFormatting sqref="D467">
    <cfRule type="cellIs" dxfId="4879" priority="5225" stopIfTrue="1" operator="equal">
      <formula>"P"</formula>
    </cfRule>
  </conditionalFormatting>
  <conditionalFormatting sqref="D467">
    <cfRule type="cellIs" dxfId="4878" priority="5223" stopIfTrue="1" operator="equal">
      <formula>"P"</formula>
    </cfRule>
  </conditionalFormatting>
  <conditionalFormatting sqref="D462">
    <cfRule type="cellIs" dxfId="4877" priority="5226" stopIfTrue="1" operator="equal">
      <formula>"P"</formula>
    </cfRule>
  </conditionalFormatting>
  <conditionalFormatting sqref="D468">
    <cfRule type="cellIs" dxfId="4876" priority="5224" stopIfTrue="1" operator="equal">
      <formula>"P"</formula>
    </cfRule>
  </conditionalFormatting>
  <conditionalFormatting sqref="D466">
    <cfRule type="cellIs" dxfId="4875" priority="5222" stopIfTrue="1" operator="equal">
      <formula>"P"</formula>
    </cfRule>
  </conditionalFormatting>
  <conditionalFormatting sqref="D464">
    <cfRule type="cellIs" dxfId="4874" priority="5221" stopIfTrue="1" operator="equal">
      <formula>"P"</formula>
    </cfRule>
  </conditionalFormatting>
  <conditionalFormatting sqref="D465">
    <cfRule type="cellIs" dxfId="4873" priority="5180" stopIfTrue="1" operator="equal">
      <formula>"P"</formula>
    </cfRule>
  </conditionalFormatting>
  <conditionalFormatting sqref="D464">
    <cfRule type="cellIs" dxfId="4872" priority="5179" stopIfTrue="1" operator="equal">
      <formula>"P"</formula>
    </cfRule>
  </conditionalFormatting>
  <conditionalFormatting sqref="D465">
    <cfRule type="cellIs" dxfId="4871" priority="5173" stopIfTrue="1" operator="equal">
      <formula>"P"</formula>
    </cfRule>
  </conditionalFormatting>
  <conditionalFormatting sqref="D465">
    <cfRule type="cellIs" dxfId="4870" priority="5182" stopIfTrue="1" operator="equal">
      <formula>"P"</formula>
    </cfRule>
  </conditionalFormatting>
  <conditionalFormatting sqref="D466">
    <cfRule type="cellIs" dxfId="4869" priority="5183" stopIfTrue="1" operator="equal">
      <formula>"P"</formula>
    </cfRule>
  </conditionalFormatting>
  <conditionalFormatting sqref="D464">
    <cfRule type="cellIs" dxfId="4868" priority="5181" stopIfTrue="1" operator="equal">
      <formula>"P"</formula>
    </cfRule>
  </conditionalFormatting>
  <conditionalFormatting sqref="D466">
    <cfRule type="cellIs" dxfId="4867" priority="5178" stopIfTrue="1" operator="equal">
      <formula>"P"</formula>
    </cfRule>
  </conditionalFormatting>
  <conditionalFormatting sqref="D465">
    <cfRule type="cellIs" dxfId="4866" priority="5177" stopIfTrue="1" operator="equal">
      <formula>"P"</formula>
    </cfRule>
  </conditionalFormatting>
  <conditionalFormatting sqref="D464">
    <cfRule type="cellIs" dxfId="4865" priority="5176" stopIfTrue="1" operator="equal">
      <formula>"P"</formula>
    </cfRule>
  </conditionalFormatting>
  <conditionalFormatting sqref="D464">
    <cfRule type="cellIs" dxfId="4864" priority="5174" stopIfTrue="1" operator="equal">
      <formula>"P"</formula>
    </cfRule>
  </conditionalFormatting>
  <conditionalFormatting sqref="D465">
    <cfRule type="cellIs" dxfId="4863" priority="5175" stopIfTrue="1" operator="equal">
      <formula>"P"</formula>
    </cfRule>
  </conditionalFormatting>
  <conditionalFormatting sqref="D467">
    <cfRule type="cellIs" dxfId="4862" priority="5220" stopIfTrue="1" operator="equal">
      <formula>"P"</formula>
    </cfRule>
  </conditionalFormatting>
  <conditionalFormatting sqref="D466">
    <cfRule type="cellIs" dxfId="4861" priority="5219" stopIfTrue="1" operator="equal">
      <formula>"P"</formula>
    </cfRule>
  </conditionalFormatting>
  <conditionalFormatting sqref="D465">
    <cfRule type="cellIs" dxfId="4860" priority="5218" stopIfTrue="1" operator="equal">
      <formula>"P"</formula>
    </cfRule>
  </conditionalFormatting>
  <conditionalFormatting sqref="D467">
    <cfRule type="cellIs" dxfId="4859" priority="5217" stopIfTrue="1" operator="equal">
      <formula>"P"</formula>
    </cfRule>
  </conditionalFormatting>
  <conditionalFormatting sqref="D466">
    <cfRule type="cellIs" dxfId="4858" priority="5216" stopIfTrue="1" operator="equal">
      <formula>"P"</formula>
    </cfRule>
  </conditionalFormatting>
  <conditionalFormatting sqref="D465">
    <cfRule type="cellIs" dxfId="4857" priority="5215" stopIfTrue="1" operator="equal">
      <formula>"P"</formula>
    </cfRule>
  </conditionalFormatting>
  <conditionalFormatting sqref="D466">
    <cfRule type="cellIs" dxfId="4856" priority="5214" stopIfTrue="1" operator="equal">
      <formula>"P"</formula>
    </cfRule>
  </conditionalFormatting>
  <conditionalFormatting sqref="D465">
    <cfRule type="cellIs" dxfId="4855" priority="5213" stopIfTrue="1" operator="equal">
      <formula>"P"</formula>
    </cfRule>
  </conditionalFormatting>
  <conditionalFormatting sqref="D467">
    <cfRule type="cellIs" dxfId="4854" priority="5212" stopIfTrue="1" operator="equal">
      <formula>"P"</formula>
    </cfRule>
  </conditionalFormatting>
  <conditionalFormatting sqref="D465">
    <cfRule type="cellIs" dxfId="4853" priority="5210" stopIfTrue="1" operator="equal">
      <formula>"P"</formula>
    </cfRule>
  </conditionalFormatting>
  <conditionalFormatting sqref="D466">
    <cfRule type="cellIs" dxfId="4852" priority="5211" stopIfTrue="1" operator="equal">
      <formula>"P"</formula>
    </cfRule>
  </conditionalFormatting>
  <conditionalFormatting sqref="D466">
    <cfRule type="cellIs" dxfId="4851" priority="5209" stopIfTrue="1" operator="equal">
      <formula>"P"</formula>
    </cfRule>
  </conditionalFormatting>
  <conditionalFormatting sqref="D465">
    <cfRule type="cellIs" dxfId="4850" priority="5208" stopIfTrue="1" operator="equal">
      <formula>"P"</formula>
    </cfRule>
  </conditionalFormatting>
  <conditionalFormatting sqref="D464">
    <cfRule type="cellIs" dxfId="4849" priority="5207" stopIfTrue="1" operator="equal">
      <formula>"P"</formula>
    </cfRule>
  </conditionalFormatting>
  <conditionalFormatting sqref="D466">
    <cfRule type="cellIs" dxfId="4848" priority="5206" stopIfTrue="1" operator="equal">
      <formula>"P"</formula>
    </cfRule>
  </conditionalFormatting>
  <conditionalFormatting sqref="D465">
    <cfRule type="cellIs" dxfId="4847" priority="5205" stopIfTrue="1" operator="equal">
      <formula>"P"</formula>
    </cfRule>
  </conditionalFormatting>
  <conditionalFormatting sqref="D464">
    <cfRule type="cellIs" dxfId="4846" priority="5204" stopIfTrue="1" operator="equal">
      <formula>"P"</formula>
    </cfRule>
  </conditionalFormatting>
  <conditionalFormatting sqref="D465">
    <cfRule type="cellIs" dxfId="4845" priority="5203" stopIfTrue="1" operator="equal">
      <formula>"P"</formula>
    </cfRule>
  </conditionalFormatting>
  <conditionalFormatting sqref="D464">
    <cfRule type="cellIs" dxfId="4844" priority="5202" stopIfTrue="1" operator="equal">
      <formula>"P"</formula>
    </cfRule>
  </conditionalFormatting>
  <conditionalFormatting sqref="D466">
    <cfRule type="cellIs" dxfId="4843" priority="5201" stopIfTrue="1" operator="equal">
      <formula>"P"</formula>
    </cfRule>
  </conditionalFormatting>
  <conditionalFormatting sqref="D465">
    <cfRule type="cellIs" dxfId="4842" priority="5200" stopIfTrue="1" operator="equal">
      <formula>"P"</formula>
    </cfRule>
  </conditionalFormatting>
  <conditionalFormatting sqref="D464">
    <cfRule type="cellIs" dxfId="4841" priority="5199" stopIfTrue="1" operator="equal">
      <formula>"P"</formula>
    </cfRule>
  </conditionalFormatting>
  <conditionalFormatting sqref="D465">
    <cfRule type="cellIs" dxfId="4840" priority="5198" stopIfTrue="1" operator="equal">
      <formula>"P"</formula>
    </cfRule>
  </conditionalFormatting>
  <conditionalFormatting sqref="D465">
    <cfRule type="cellIs" dxfId="4839" priority="5196" stopIfTrue="1" operator="equal">
      <formula>"P"</formula>
    </cfRule>
  </conditionalFormatting>
  <conditionalFormatting sqref="D464">
    <cfRule type="cellIs" dxfId="4838" priority="5197" stopIfTrue="1" operator="equal">
      <formula>"P"</formula>
    </cfRule>
  </conditionalFormatting>
  <conditionalFormatting sqref="D464">
    <cfRule type="cellIs" dxfId="4837" priority="5195" stopIfTrue="1" operator="equal">
      <formula>"P"</formula>
    </cfRule>
  </conditionalFormatting>
  <conditionalFormatting sqref="D464">
    <cfRule type="cellIs" dxfId="4836" priority="5194" stopIfTrue="1" operator="equal">
      <formula>"P"</formula>
    </cfRule>
  </conditionalFormatting>
  <conditionalFormatting sqref="D465">
    <cfRule type="cellIs" dxfId="4835" priority="5193" stopIfTrue="1" operator="equal">
      <formula>"P"</formula>
    </cfRule>
  </conditionalFormatting>
  <conditionalFormatting sqref="D464">
    <cfRule type="cellIs" dxfId="4834" priority="5192" stopIfTrue="1" operator="equal">
      <formula>"P"</formula>
    </cfRule>
  </conditionalFormatting>
  <conditionalFormatting sqref="D464">
    <cfRule type="cellIs" dxfId="4833" priority="5191" stopIfTrue="1" operator="equal">
      <formula>"P"</formula>
    </cfRule>
  </conditionalFormatting>
  <conditionalFormatting sqref="D464">
    <cfRule type="cellIs" dxfId="4832" priority="5190" stopIfTrue="1" operator="equal">
      <formula>"P"</formula>
    </cfRule>
  </conditionalFormatting>
  <conditionalFormatting sqref="D467">
    <cfRule type="cellIs" dxfId="4831" priority="5189" stopIfTrue="1" operator="equal">
      <formula>"P"</formula>
    </cfRule>
  </conditionalFormatting>
  <conditionalFormatting sqref="D466">
    <cfRule type="cellIs" dxfId="4830" priority="5188" stopIfTrue="1" operator="equal">
      <formula>"P"</formula>
    </cfRule>
  </conditionalFormatting>
  <conditionalFormatting sqref="D465">
    <cfRule type="cellIs" dxfId="4829" priority="5187" stopIfTrue="1" operator="equal">
      <formula>"P"</formula>
    </cfRule>
  </conditionalFormatting>
  <conditionalFormatting sqref="D466">
    <cfRule type="cellIs" dxfId="4828" priority="5186" stopIfTrue="1" operator="equal">
      <formula>"P"</formula>
    </cfRule>
  </conditionalFormatting>
  <conditionalFormatting sqref="D465">
    <cfRule type="cellIs" dxfId="4827" priority="5185" stopIfTrue="1" operator="equal">
      <formula>"P"</formula>
    </cfRule>
  </conditionalFormatting>
  <conditionalFormatting sqref="D464">
    <cfRule type="cellIs" dxfId="4826" priority="5184" stopIfTrue="1" operator="equal">
      <formula>"P"</formula>
    </cfRule>
  </conditionalFormatting>
  <conditionalFormatting sqref="D464">
    <cfRule type="cellIs" dxfId="4825" priority="5172" stopIfTrue="1" operator="equal">
      <formula>"P"</formula>
    </cfRule>
  </conditionalFormatting>
  <conditionalFormatting sqref="D464">
    <cfRule type="cellIs" dxfId="4824" priority="5171" stopIfTrue="1" operator="equal">
      <formula>"P"</formula>
    </cfRule>
  </conditionalFormatting>
  <conditionalFormatting sqref="D464">
    <cfRule type="cellIs" dxfId="4823" priority="5169" stopIfTrue="1" operator="equal">
      <formula>"P"</formula>
    </cfRule>
  </conditionalFormatting>
  <conditionalFormatting sqref="D465">
    <cfRule type="cellIs" dxfId="4822" priority="5170" stopIfTrue="1" operator="equal">
      <formula>"P"</formula>
    </cfRule>
  </conditionalFormatting>
  <conditionalFormatting sqref="D464">
    <cfRule type="cellIs" dxfId="4821" priority="5167" stopIfTrue="1" operator="equal">
      <formula>"P"</formula>
    </cfRule>
  </conditionalFormatting>
  <conditionalFormatting sqref="D469">
    <cfRule type="cellIs" dxfId="4820" priority="5165" stopIfTrue="1" operator="equal">
      <formula>"P"</formula>
    </cfRule>
  </conditionalFormatting>
  <conditionalFormatting sqref="D464">
    <cfRule type="cellIs" dxfId="4819" priority="5168" stopIfTrue="1" operator="equal">
      <formula>"P"</formula>
    </cfRule>
  </conditionalFormatting>
  <conditionalFormatting sqref="D464">
    <cfRule type="cellIs" dxfId="4818" priority="5166" stopIfTrue="1" operator="equal">
      <formula>"P"</formula>
    </cfRule>
  </conditionalFormatting>
  <conditionalFormatting sqref="D468">
    <cfRule type="cellIs" dxfId="4817" priority="5164" stopIfTrue="1" operator="equal">
      <formula>"P"</formula>
    </cfRule>
  </conditionalFormatting>
  <conditionalFormatting sqref="D467">
    <cfRule type="cellIs" dxfId="4816" priority="5163" stopIfTrue="1" operator="equal">
      <formula>"P"</formula>
    </cfRule>
  </conditionalFormatting>
  <conditionalFormatting sqref="D464">
    <cfRule type="cellIs" dxfId="4815" priority="5123" stopIfTrue="1" operator="equal">
      <formula>"P"</formula>
    </cfRule>
  </conditionalFormatting>
  <conditionalFormatting sqref="D464">
    <cfRule type="cellIs" dxfId="4814" priority="5122" stopIfTrue="1" operator="equal">
      <formula>"P"</formula>
    </cfRule>
  </conditionalFormatting>
  <conditionalFormatting sqref="D466">
    <cfRule type="cellIs" dxfId="4813" priority="5116" stopIfTrue="1" operator="equal">
      <formula>"P"</formula>
    </cfRule>
  </conditionalFormatting>
  <conditionalFormatting sqref="D464">
    <cfRule type="cellIs" dxfId="4812" priority="5125" stopIfTrue="1" operator="equal">
      <formula>"P"</formula>
    </cfRule>
  </conditionalFormatting>
  <conditionalFormatting sqref="D465">
    <cfRule type="cellIs" dxfId="4811" priority="5126" stopIfTrue="1" operator="equal">
      <formula>"P"</formula>
    </cfRule>
  </conditionalFormatting>
  <conditionalFormatting sqref="D465">
    <cfRule type="cellIs" dxfId="4810" priority="5124" stopIfTrue="1" operator="equal">
      <formula>"P"</formula>
    </cfRule>
  </conditionalFormatting>
  <conditionalFormatting sqref="D468">
    <cfRule type="cellIs" dxfId="4809" priority="5121" stopIfTrue="1" operator="equal">
      <formula>"P"</formula>
    </cfRule>
  </conditionalFormatting>
  <conditionalFormatting sqref="D467">
    <cfRule type="cellIs" dxfId="4808" priority="5120" stopIfTrue="1" operator="equal">
      <formula>"P"</formula>
    </cfRule>
  </conditionalFormatting>
  <conditionalFormatting sqref="D466">
    <cfRule type="cellIs" dxfId="4807" priority="5119" stopIfTrue="1" operator="equal">
      <formula>"P"</formula>
    </cfRule>
  </conditionalFormatting>
  <conditionalFormatting sqref="D467">
    <cfRule type="cellIs" dxfId="4806" priority="5117" stopIfTrue="1" operator="equal">
      <formula>"P"</formula>
    </cfRule>
  </conditionalFormatting>
  <conditionalFormatting sqref="D464">
    <cfRule type="cellIs" dxfId="4805" priority="5118" stopIfTrue="1" operator="equal">
      <formula>"P"</formula>
    </cfRule>
  </conditionalFormatting>
  <conditionalFormatting sqref="D465">
    <cfRule type="cellIs" dxfId="4804" priority="5162" stopIfTrue="1" operator="equal">
      <formula>"P"</formula>
    </cfRule>
  </conditionalFormatting>
  <conditionalFormatting sqref="D468">
    <cfRule type="cellIs" dxfId="4803" priority="5161" stopIfTrue="1" operator="equal">
      <formula>"P"</formula>
    </cfRule>
  </conditionalFormatting>
  <conditionalFormatting sqref="D467">
    <cfRule type="cellIs" dxfId="4802" priority="5160" stopIfTrue="1" operator="equal">
      <formula>"P"</formula>
    </cfRule>
  </conditionalFormatting>
  <conditionalFormatting sqref="D466">
    <cfRule type="cellIs" dxfId="4801" priority="5159" stopIfTrue="1" operator="equal">
      <formula>"P"</formula>
    </cfRule>
  </conditionalFormatting>
  <conditionalFormatting sqref="D464">
    <cfRule type="cellIs" dxfId="4800" priority="5158" stopIfTrue="1" operator="equal">
      <formula>"P"</formula>
    </cfRule>
  </conditionalFormatting>
  <conditionalFormatting sqref="D468">
    <cfRule type="cellIs" dxfId="4799" priority="5157" stopIfTrue="1" operator="equal">
      <formula>"P"</formula>
    </cfRule>
  </conditionalFormatting>
  <conditionalFormatting sqref="D467">
    <cfRule type="cellIs" dxfId="4798" priority="5156" stopIfTrue="1" operator="equal">
      <formula>"P"</formula>
    </cfRule>
  </conditionalFormatting>
  <conditionalFormatting sqref="D466">
    <cfRule type="cellIs" dxfId="4797" priority="5155" stopIfTrue="1" operator="equal">
      <formula>"P"</formula>
    </cfRule>
  </conditionalFormatting>
  <conditionalFormatting sqref="D467">
    <cfRule type="cellIs" dxfId="4796" priority="5154" stopIfTrue="1" operator="equal">
      <formula>"P"</formula>
    </cfRule>
  </conditionalFormatting>
  <conditionalFormatting sqref="D468">
    <cfRule type="cellIs" dxfId="4795" priority="5152" stopIfTrue="1" operator="equal">
      <formula>"P"</formula>
    </cfRule>
  </conditionalFormatting>
  <conditionalFormatting sqref="D466">
    <cfRule type="cellIs" dxfId="4794" priority="5153" stopIfTrue="1" operator="equal">
      <formula>"P"</formula>
    </cfRule>
  </conditionalFormatting>
  <conditionalFormatting sqref="D467">
    <cfRule type="cellIs" dxfId="4793" priority="5151" stopIfTrue="1" operator="equal">
      <formula>"P"</formula>
    </cfRule>
  </conditionalFormatting>
  <conditionalFormatting sqref="D466">
    <cfRule type="cellIs" dxfId="4792" priority="5150" stopIfTrue="1" operator="equal">
      <formula>"P"</formula>
    </cfRule>
  </conditionalFormatting>
  <conditionalFormatting sqref="D464">
    <cfRule type="cellIs" dxfId="4791" priority="5149" stopIfTrue="1" operator="equal">
      <formula>"P"</formula>
    </cfRule>
  </conditionalFormatting>
  <conditionalFormatting sqref="D467">
    <cfRule type="cellIs" dxfId="4790" priority="5148" stopIfTrue="1" operator="equal">
      <formula>"P"</formula>
    </cfRule>
  </conditionalFormatting>
  <conditionalFormatting sqref="D466">
    <cfRule type="cellIs" dxfId="4789" priority="5147" stopIfTrue="1" operator="equal">
      <formula>"P"</formula>
    </cfRule>
  </conditionalFormatting>
  <conditionalFormatting sqref="D465">
    <cfRule type="cellIs" dxfId="4788" priority="5146" stopIfTrue="1" operator="equal">
      <formula>"P"</formula>
    </cfRule>
  </conditionalFormatting>
  <conditionalFormatting sqref="D467">
    <cfRule type="cellIs" dxfId="4787" priority="5145" stopIfTrue="1" operator="equal">
      <formula>"P"</formula>
    </cfRule>
  </conditionalFormatting>
  <conditionalFormatting sqref="D466">
    <cfRule type="cellIs" dxfId="4786" priority="5144" stopIfTrue="1" operator="equal">
      <formula>"P"</formula>
    </cfRule>
  </conditionalFormatting>
  <conditionalFormatting sqref="D465">
    <cfRule type="cellIs" dxfId="4785" priority="5143" stopIfTrue="1" operator="equal">
      <formula>"P"</formula>
    </cfRule>
  </conditionalFormatting>
  <conditionalFormatting sqref="D466">
    <cfRule type="cellIs" dxfId="4784" priority="5142" stopIfTrue="1" operator="equal">
      <formula>"P"</formula>
    </cfRule>
  </conditionalFormatting>
  <conditionalFormatting sqref="D465">
    <cfRule type="cellIs" dxfId="4783" priority="5141" stopIfTrue="1" operator="equal">
      <formula>"P"</formula>
    </cfRule>
  </conditionalFormatting>
  <conditionalFormatting sqref="D467">
    <cfRule type="cellIs" dxfId="4782" priority="5140" stopIfTrue="1" operator="equal">
      <formula>"P"</formula>
    </cfRule>
  </conditionalFormatting>
  <conditionalFormatting sqref="D466">
    <cfRule type="cellIs" dxfId="4781" priority="5139" stopIfTrue="1" operator="equal">
      <formula>"P"</formula>
    </cfRule>
  </conditionalFormatting>
  <conditionalFormatting sqref="D465">
    <cfRule type="cellIs" dxfId="4780" priority="5138" stopIfTrue="1" operator="equal">
      <formula>"P"</formula>
    </cfRule>
  </conditionalFormatting>
  <conditionalFormatting sqref="D466">
    <cfRule type="cellIs" dxfId="4779" priority="5137" stopIfTrue="1" operator="equal">
      <formula>"P"</formula>
    </cfRule>
  </conditionalFormatting>
  <conditionalFormatting sqref="D465">
    <cfRule type="cellIs" dxfId="4778" priority="5136" stopIfTrue="1" operator="equal">
      <formula>"P"</formula>
    </cfRule>
  </conditionalFormatting>
  <conditionalFormatting sqref="D464">
    <cfRule type="cellIs" dxfId="4777" priority="5135" stopIfTrue="1" operator="equal">
      <formula>"P"</formula>
    </cfRule>
  </conditionalFormatting>
  <conditionalFormatting sqref="D466">
    <cfRule type="cellIs" dxfId="4776" priority="5134" stopIfTrue="1" operator="equal">
      <formula>"P"</formula>
    </cfRule>
  </conditionalFormatting>
  <conditionalFormatting sqref="D465">
    <cfRule type="cellIs" dxfId="4775" priority="5133" stopIfTrue="1" operator="equal">
      <formula>"P"</formula>
    </cfRule>
  </conditionalFormatting>
  <conditionalFormatting sqref="D464">
    <cfRule type="cellIs" dxfId="4774" priority="5132" stopIfTrue="1" operator="equal">
      <formula>"P"</formula>
    </cfRule>
  </conditionalFormatting>
  <conditionalFormatting sqref="D465">
    <cfRule type="cellIs" dxfId="4773" priority="5131" stopIfTrue="1" operator="equal">
      <formula>"P"</formula>
    </cfRule>
  </conditionalFormatting>
  <conditionalFormatting sqref="D464">
    <cfRule type="cellIs" dxfId="4772" priority="5130" stopIfTrue="1" operator="equal">
      <formula>"P"</formula>
    </cfRule>
  </conditionalFormatting>
  <conditionalFormatting sqref="D466">
    <cfRule type="cellIs" dxfId="4771" priority="5129" stopIfTrue="1" operator="equal">
      <formula>"P"</formula>
    </cfRule>
  </conditionalFormatting>
  <conditionalFormatting sqref="D465">
    <cfRule type="cellIs" dxfId="4770" priority="5128" stopIfTrue="1" operator="equal">
      <formula>"P"</formula>
    </cfRule>
  </conditionalFormatting>
  <conditionalFormatting sqref="D464">
    <cfRule type="cellIs" dxfId="4769" priority="5127" stopIfTrue="1" operator="equal">
      <formula>"P"</formula>
    </cfRule>
  </conditionalFormatting>
  <conditionalFormatting sqref="D465">
    <cfRule type="cellIs" dxfId="4768" priority="5115" stopIfTrue="1" operator="equal">
      <formula>"P"</formula>
    </cfRule>
  </conditionalFormatting>
  <conditionalFormatting sqref="D467">
    <cfRule type="cellIs" dxfId="4767" priority="5114" stopIfTrue="1" operator="equal">
      <formula>"P"</formula>
    </cfRule>
  </conditionalFormatting>
  <conditionalFormatting sqref="D465">
    <cfRule type="cellIs" dxfId="4766" priority="5112" stopIfTrue="1" operator="equal">
      <formula>"P"</formula>
    </cfRule>
  </conditionalFormatting>
  <conditionalFormatting sqref="D466">
    <cfRule type="cellIs" dxfId="4765" priority="5113" stopIfTrue="1" operator="equal">
      <formula>"P"</formula>
    </cfRule>
  </conditionalFormatting>
  <conditionalFormatting sqref="D466">
    <cfRule type="cellIs" dxfId="4764" priority="5111" stopIfTrue="1" operator="equal">
      <formula>"P"</formula>
    </cfRule>
  </conditionalFormatting>
  <conditionalFormatting sqref="D465">
    <cfRule type="cellIs" dxfId="4763" priority="5110" stopIfTrue="1" operator="equal">
      <formula>"P"</formula>
    </cfRule>
  </conditionalFormatting>
  <conditionalFormatting sqref="D467">
    <cfRule type="cellIs" dxfId="4762" priority="5109" stopIfTrue="1" operator="equal">
      <formula>"P"</formula>
    </cfRule>
  </conditionalFormatting>
  <conditionalFormatting sqref="D466">
    <cfRule type="cellIs" dxfId="4761" priority="5108" stopIfTrue="1" operator="equal">
      <formula>"P"</formula>
    </cfRule>
  </conditionalFormatting>
  <conditionalFormatting sqref="D465">
    <cfRule type="cellIs" dxfId="4760" priority="5107" stopIfTrue="1" operator="equal">
      <formula>"P"</formula>
    </cfRule>
  </conditionalFormatting>
  <conditionalFormatting sqref="D466">
    <cfRule type="cellIs" dxfId="4759" priority="5106" stopIfTrue="1" operator="equal">
      <formula>"P"</formula>
    </cfRule>
  </conditionalFormatting>
  <conditionalFormatting sqref="D465">
    <cfRule type="cellIs" dxfId="4758" priority="5105" stopIfTrue="1" operator="equal">
      <formula>"P"</formula>
    </cfRule>
  </conditionalFormatting>
  <conditionalFormatting sqref="D464">
    <cfRule type="cellIs" dxfId="4757" priority="5104" stopIfTrue="1" operator="equal">
      <formula>"P"</formula>
    </cfRule>
  </conditionalFormatting>
  <conditionalFormatting sqref="D466">
    <cfRule type="cellIs" dxfId="4756" priority="5103" stopIfTrue="1" operator="equal">
      <formula>"P"</formula>
    </cfRule>
  </conditionalFormatting>
  <conditionalFormatting sqref="D465">
    <cfRule type="cellIs" dxfId="4755" priority="5102" stopIfTrue="1" operator="equal">
      <formula>"P"</formula>
    </cfRule>
  </conditionalFormatting>
  <conditionalFormatting sqref="D464">
    <cfRule type="cellIs" dxfId="4754" priority="5101" stopIfTrue="1" operator="equal">
      <formula>"P"</formula>
    </cfRule>
  </conditionalFormatting>
  <conditionalFormatting sqref="D465">
    <cfRule type="cellIs" dxfId="4753" priority="5100" stopIfTrue="1" operator="equal">
      <formula>"P"</formula>
    </cfRule>
  </conditionalFormatting>
  <conditionalFormatting sqref="D464">
    <cfRule type="cellIs" dxfId="4752" priority="5099" stopIfTrue="1" operator="equal">
      <formula>"P"</formula>
    </cfRule>
  </conditionalFormatting>
  <conditionalFormatting sqref="D466">
    <cfRule type="cellIs" dxfId="4751" priority="5098" stopIfTrue="1" operator="equal">
      <formula>"P"</formula>
    </cfRule>
  </conditionalFormatting>
  <conditionalFormatting sqref="D465">
    <cfRule type="cellIs" dxfId="4750" priority="5097" stopIfTrue="1" operator="equal">
      <formula>"P"</formula>
    </cfRule>
  </conditionalFormatting>
  <conditionalFormatting sqref="D464">
    <cfRule type="cellIs" dxfId="4749" priority="5096" stopIfTrue="1" operator="equal">
      <formula>"P"</formula>
    </cfRule>
  </conditionalFormatting>
  <conditionalFormatting sqref="D465">
    <cfRule type="cellIs" dxfId="4748" priority="5095" stopIfTrue="1" operator="equal">
      <formula>"P"</formula>
    </cfRule>
  </conditionalFormatting>
  <conditionalFormatting sqref="D464">
    <cfRule type="cellIs" dxfId="4747" priority="5094" stopIfTrue="1" operator="equal">
      <formula>"P"</formula>
    </cfRule>
  </conditionalFormatting>
  <conditionalFormatting sqref="D465">
    <cfRule type="cellIs" dxfId="4746" priority="5093" stopIfTrue="1" operator="equal">
      <formula>"P"</formula>
    </cfRule>
  </conditionalFormatting>
  <conditionalFormatting sqref="D464">
    <cfRule type="cellIs" dxfId="4745" priority="5092" stopIfTrue="1" operator="equal">
      <formula>"P"</formula>
    </cfRule>
  </conditionalFormatting>
  <conditionalFormatting sqref="D464">
    <cfRule type="cellIs" dxfId="4744" priority="5091" stopIfTrue="1" operator="equal">
      <formula>"P"</formula>
    </cfRule>
  </conditionalFormatting>
  <conditionalFormatting sqref="D465">
    <cfRule type="cellIs" dxfId="4743" priority="5090" stopIfTrue="1" operator="equal">
      <formula>"P"</formula>
    </cfRule>
  </conditionalFormatting>
  <conditionalFormatting sqref="D464">
    <cfRule type="cellIs" dxfId="4742" priority="5089" stopIfTrue="1" operator="equal">
      <formula>"P"</formula>
    </cfRule>
  </conditionalFormatting>
  <conditionalFormatting sqref="D464">
    <cfRule type="cellIs" dxfId="4741" priority="5088" stopIfTrue="1" operator="equal">
      <formula>"P"</formula>
    </cfRule>
  </conditionalFormatting>
  <conditionalFormatting sqref="D464">
    <cfRule type="cellIs" dxfId="4740" priority="5087" stopIfTrue="1" operator="equal">
      <formula>"P"</formula>
    </cfRule>
  </conditionalFormatting>
  <conditionalFormatting sqref="D468">
    <cfRule type="cellIs" dxfId="4739" priority="5086" stopIfTrue="1" operator="equal">
      <formula>"P"</formula>
    </cfRule>
  </conditionalFormatting>
  <conditionalFormatting sqref="D465">
    <cfRule type="cellIs" dxfId="4738" priority="5447" stopIfTrue="1" operator="equal">
      <formula>"P"</formula>
    </cfRule>
  </conditionalFormatting>
  <conditionalFormatting sqref="D466">
    <cfRule type="cellIs" dxfId="4737" priority="5443" stopIfTrue="1" operator="equal">
      <formula>"P"</formula>
    </cfRule>
  </conditionalFormatting>
  <conditionalFormatting sqref="D466">
    <cfRule type="cellIs" dxfId="4736" priority="5438" stopIfTrue="1" operator="equal">
      <formula>"P"</formula>
    </cfRule>
  </conditionalFormatting>
  <conditionalFormatting sqref="D469">
    <cfRule type="cellIs" dxfId="4735" priority="5433" stopIfTrue="1" operator="equal">
      <formula>"P"</formula>
    </cfRule>
  </conditionalFormatting>
  <conditionalFormatting sqref="D467">
    <cfRule type="cellIs" dxfId="4734" priority="5431" stopIfTrue="1" operator="equal">
      <formula>"P"</formula>
    </cfRule>
  </conditionalFormatting>
  <conditionalFormatting sqref="D465">
    <cfRule type="cellIs" dxfId="4733" priority="5430" stopIfTrue="1" operator="equal">
      <formula>"P"</formula>
    </cfRule>
  </conditionalFormatting>
  <conditionalFormatting sqref="D468">
    <cfRule type="cellIs" dxfId="4732" priority="5429" stopIfTrue="1" operator="equal">
      <formula>"P"</formula>
    </cfRule>
  </conditionalFormatting>
  <conditionalFormatting sqref="D467">
    <cfRule type="cellIs" dxfId="4731" priority="5420" stopIfTrue="1" operator="equal">
      <formula>"P"</formula>
    </cfRule>
  </conditionalFormatting>
  <conditionalFormatting sqref="D466">
    <cfRule type="cellIs" dxfId="4730" priority="5419" stopIfTrue="1" operator="equal">
      <formula>"P"</formula>
    </cfRule>
  </conditionalFormatting>
  <conditionalFormatting sqref="D466">
    <cfRule type="cellIs" dxfId="4729" priority="5417" stopIfTrue="1" operator="equal">
      <formula>"P"</formula>
    </cfRule>
  </conditionalFormatting>
  <conditionalFormatting sqref="D465">
    <cfRule type="cellIs" dxfId="4728" priority="5416" stopIfTrue="1" operator="equal">
      <formula>"P"</formula>
    </cfRule>
  </conditionalFormatting>
  <conditionalFormatting sqref="D467">
    <cfRule type="cellIs" dxfId="4727" priority="5415" stopIfTrue="1" operator="equal">
      <formula>"P"</formula>
    </cfRule>
  </conditionalFormatting>
  <conditionalFormatting sqref="D463">
    <cfRule type="cellIs" dxfId="4726" priority="4212" stopIfTrue="1" operator="equal">
      <formula>"P"</formula>
    </cfRule>
  </conditionalFormatting>
  <conditionalFormatting sqref="D465">
    <cfRule type="cellIs" dxfId="4725" priority="4211" stopIfTrue="1" operator="equal">
      <formula>"P"</formula>
    </cfRule>
  </conditionalFormatting>
  <conditionalFormatting sqref="D464">
    <cfRule type="cellIs" dxfId="4724" priority="4210" stopIfTrue="1" operator="equal">
      <formula>"P"</formula>
    </cfRule>
  </conditionalFormatting>
  <conditionalFormatting sqref="D463">
    <cfRule type="cellIs" dxfId="4723" priority="4209" stopIfTrue="1" operator="equal">
      <formula>"P"</formula>
    </cfRule>
  </conditionalFormatting>
  <conditionalFormatting sqref="D464">
    <cfRule type="cellIs" dxfId="4722" priority="4208" stopIfTrue="1" operator="equal">
      <formula>"P"</formula>
    </cfRule>
  </conditionalFormatting>
  <conditionalFormatting sqref="D463">
    <cfRule type="cellIs" dxfId="4721" priority="4207" stopIfTrue="1" operator="equal">
      <formula>"P"</formula>
    </cfRule>
  </conditionalFormatting>
  <conditionalFormatting sqref="D465">
    <cfRule type="cellIs" dxfId="4720" priority="5503" stopIfTrue="1" operator="equal">
      <formula>"P"</formula>
    </cfRule>
  </conditionalFormatting>
  <conditionalFormatting sqref="D465">
    <cfRule type="cellIs" dxfId="4719" priority="5504" stopIfTrue="1" operator="equal">
      <formula>"P"</formula>
    </cfRule>
  </conditionalFormatting>
  <conditionalFormatting sqref="D466">
    <cfRule type="cellIs" dxfId="4718" priority="5505" stopIfTrue="1" operator="equal">
      <formula>"P"</formula>
    </cfRule>
  </conditionalFormatting>
  <conditionalFormatting sqref="D465">
    <cfRule type="cellIs" dxfId="4717" priority="5502" stopIfTrue="1" operator="equal">
      <formula>"P"</formula>
    </cfRule>
  </conditionalFormatting>
  <conditionalFormatting sqref="D465">
    <cfRule type="cellIs" dxfId="4716" priority="4206" stopIfTrue="1" operator="equal">
      <formula>"P"</formula>
    </cfRule>
  </conditionalFormatting>
  <conditionalFormatting sqref="D464">
    <cfRule type="cellIs" dxfId="4715" priority="4205" stopIfTrue="1" operator="equal">
      <formula>"P"</formula>
    </cfRule>
  </conditionalFormatting>
  <conditionalFormatting sqref="D463">
    <cfRule type="cellIs" dxfId="4714" priority="4204" stopIfTrue="1" operator="equal">
      <formula>"P"</formula>
    </cfRule>
  </conditionalFormatting>
  <conditionalFormatting sqref="D464">
    <cfRule type="cellIs" dxfId="4713" priority="4203" stopIfTrue="1" operator="equal">
      <formula>"P"</formula>
    </cfRule>
  </conditionalFormatting>
  <conditionalFormatting sqref="D467">
    <cfRule type="cellIs" dxfId="4712" priority="5528" stopIfTrue="1" operator="equal">
      <formula>"P"</formula>
    </cfRule>
  </conditionalFormatting>
  <conditionalFormatting sqref="D466">
    <cfRule type="cellIs" dxfId="4711" priority="5527" stopIfTrue="1" operator="equal">
      <formula>"P"</formula>
    </cfRule>
  </conditionalFormatting>
  <conditionalFormatting sqref="D467">
    <cfRule type="cellIs" dxfId="4710" priority="5526" stopIfTrue="1" operator="equal">
      <formula>"P"</formula>
    </cfRule>
  </conditionalFormatting>
  <conditionalFormatting sqref="D466">
    <cfRule type="cellIs" dxfId="4709" priority="5525" stopIfTrue="1" operator="equal">
      <formula>"P"</formula>
    </cfRule>
  </conditionalFormatting>
  <conditionalFormatting sqref="D468">
    <cfRule type="cellIs" dxfId="4708" priority="5524" stopIfTrue="1" operator="equal">
      <formula>"P"</formula>
    </cfRule>
  </conditionalFormatting>
  <conditionalFormatting sqref="D467">
    <cfRule type="cellIs" dxfId="4707" priority="5523" stopIfTrue="1" operator="equal">
      <formula>"P"</formula>
    </cfRule>
  </conditionalFormatting>
  <conditionalFormatting sqref="D466">
    <cfRule type="cellIs" dxfId="4706" priority="5522" stopIfTrue="1" operator="equal">
      <formula>"P"</formula>
    </cfRule>
  </conditionalFormatting>
  <conditionalFormatting sqref="D467">
    <cfRule type="cellIs" dxfId="4705" priority="5521" stopIfTrue="1" operator="equal">
      <formula>"P"</formula>
    </cfRule>
  </conditionalFormatting>
  <conditionalFormatting sqref="D466">
    <cfRule type="cellIs" dxfId="4704" priority="5520" stopIfTrue="1" operator="equal">
      <formula>"P"</formula>
    </cfRule>
  </conditionalFormatting>
  <conditionalFormatting sqref="D465">
    <cfRule type="cellIs" dxfId="4703" priority="5519" stopIfTrue="1" operator="equal">
      <formula>"P"</formula>
    </cfRule>
  </conditionalFormatting>
  <conditionalFormatting sqref="D467">
    <cfRule type="cellIs" dxfId="4702" priority="5518" stopIfTrue="1" operator="equal">
      <formula>"P"</formula>
    </cfRule>
  </conditionalFormatting>
  <conditionalFormatting sqref="D466">
    <cfRule type="cellIs" dxfId="4701" priority="5517" stopIfTrue="1" operator="equal">
      <formula>"P"</formula>
    </cfRule>
  </conditionalFormatting>
  <conditionalFormatting sqref="D465">
    <cfRule type="cellIs" dxfId="4700" priority="5516" stopIfTrue="1" operator="equal">
      <formula>"P"</formula>
    </cfRule>
  </conditionalFormatting>
  <conditionalFormatting sqref="D466">
    <cfRule type="cellIs" dxfId="4699" priority="5515" stopIfTrue="1" operator="equal">
      <formula>"P"</formula>
    </cfRule>
  </conditionalFormatting>
  <conditionalFormatting sqref="D465">
    <cfRule type="cellIs" dxfId="4698" priority="5514" stopIfTrue="1" operator="equal">
      <formula>"P"</formula>
    </cfRule>
  </conditionalFormatting>
  <conditionalFormatting sqref="D467">
    <cfRule type="cellIs" dxfId="4697" priority="5513" stopIfTrue="1" operator="equal">
      <formula>"P"</formula>
    </cfRule>
  </conditionalFormatting>
  <conditionalFormatting sqref="D466">
    <cfRule type="cellIs" dxfId="4696" priority="5512" stopIfTrue="1" operator="equal">
      <formula>"P"</formula>
    </cfRule>
  </conditionalFormatting>
  <conditionalFormatting sqref="D465">
    <cfRule type="cellIs" dxfId="4695" priority="5511" stopIfTrue="1" operator="equal">
      <formula>"P"</formula>
    </cfRule>
  </conditionalFormatting>
  <conditionalFormatting sqref="D466">
    <cfRule type="cellIs" dxfId="4694" priority="5510" stopIfTrue="1" operator="equal">
      <formula>"P"</formula>
    </cfRule>
  </conditionalFormatting>
  <conditionalFormatting sqref="D465">
    <cfRule type="cellIs" dxfId="4693" priority="5509" stopIfTrue="1" operator="equal">
      <formula>"P"</formula>
    </cfRule>
  </conditionalFormatting>
  <conditionalFormatting sqref="D466">
    <cfRule type="cellIs" dxfId="4692" priority="5508" stopIfTrue="1" operator="equal">
      <formula>"P"</formula>
    </cfRule>
  </conditionalFormatting>
  <conditionalFormatting sqref="D465">
    <cfRule type="cellIs" dxfId="4691" priority="5507" stopIfTrue="1" operator="equal">
      <formula>"P"</formula>
    </cfRule>
  </conditionalFormatting>
  <conditionalFormatting sqref="D465">
    <cfRule type="cellIs" dxfId="4690" priority="5506" stopIfTrue="1" operator="equal">
      <formula>"P"</formula>
    </cfRule>
  </conditionalFormatting>
  <conditionalFormatting sqref="D468">
    <cfRule type="cellIs" dxfId="4689" priority="5501" stopIfTrue="1" operator="equal">
      <formula>"P"</formula>
    </cfRule>
  </conditionalFormatting>
  <conditionalFormatting sqref="D467">
    <cfRule type="cellIs" dxfId="4688" priority="5500" stopIfTrue="1" operator="equal">
      <formula>"P"</formula>
    </cfRule>
  </conditionalFormatting>
  <conditionalFormatting sqref="D466">
    <cfRule type="cellIs" dxfId="4687" priority="5499" stopIfTrue="1" operator="equal">
      <formula>"P"</formula>
    </cfRule>
  </conditionalFormatting>
  <conditionalFormatting sqref="D465">
    <cfRule type="cellIs" dxfId="4686" priority="5478" stopIfTrue="1" operator="equal">
      <formula>"P"</formula>
    </cfRule>
  </conditionalFormatting>
  <conditionalFormatting sqref="D467">
    <cfRule type="cellIs" dxfId="4685" priority="5498" stopIfTrue="1" operator="equal">
      <formula>"P"</formula>
    </cfRule>
  </conditionalFormatting>
  <conditionalFormatting sqref="D466">
    <cfRule type="cellIs" dxfId="4684" priority="5497" stopIfTrue="1" operator="equal">
      <formula>"P"</formula>
    </cfRule>
  </conditionalFormatting>
  <conditionalFormatting sqref="D465">
    <cfRule type="cellIs" dxfId="4683" priority="5496" stopIfTrue="1" operator="equal">
      <formula>"P"</formula>
    </cfRule>
  </conditionalFormatting>
  <conditionalFormatting sqref="D467">
    <cfRule type="cellIs" dxfId="4682" priority="5495" stopIfTrue="1" operator="equal">
      <formula>"P"</formula>
    </cfRule>
  </conditionalFormatting>
  <conditionalFormatting sqref="D466">
    <cfRule type="cellIs" dxfId="4681" priority="5494" stopIfTrue="1" operator="equal">
      <formula>"P"</formula>
    </cfRule>
  </conditionalFormatting>
  <conditionalFormatting sqref="D465">
    <cfRule type="cellIs" dxfId="4680" priority="5493" stopIfTrue="1" operator="equal">
      <formula>"P"</formula>
    </cfRule>
  </conditionalFormatting>
  <conditionalFormatting sqref="D466">
    <cfRule type="cellIs" dxfId="4679" priority="5492" stopIfTrue="1" operator="equal">
      <formula>"P"</formula>
    </cfRule>
  </conditionalFormatting>
  <conditionalFormatting sqref="D465">
    <cfRule type="cellIs" dxfId="4678" priority="5491" stopIfTrue="1" operator="equal">
      <formula>"P"</formula>
    </cfRule>
  </conditionalFormatting>
  <conditionalFormatting sqref="D467">
    <cfRule type="cellIs" dxfId="4677" priority="5490" stopIfTrue="1" operator="equal">
      <formula>"P"</formula>
    </cfRule>
  </conditionalFormatting>
  <conditionalFormatting sqref="D466">
    <cfRule type="cellIs" dxfId="4676" priority="5489" stopIfTrue="1" operator="equal">
      <formula>"P"</formula>
    </cfRule>
  </conditionalFormatting>
  <conditionalFormatting sqref="D465">
    <cfRule type="cellIs" dxfId="4675" priority="5488" stopIfTrue="1" operator="equal">
      <formula>"P"</formula>
    </cfRule>
  </conditionalFormatting>
  <conditionalFormatting sqref="D466">
    <cfRule type="cellIs" dxfId="4674" priority="5487" stopIfTrue="1" operator="equal">
      <formula>"P"</formula>
    </cfRule>
  </conditionalFormatting>
  <conditionalFormatting sqref="D465">
    <cfRule type="cellIs" dxfId="4673" priority="5486" stopIfTrue="1" operator="equal">
      <formula>"P"</formula>
    </cfRule>
  </conditionalFormatting>
  <conditionalFormatting sqref="D466">
    <cfRule type="cellIs" dxfId="4672" priority="5485" stopIfTrue="1" operator="equal">
      <formula>"P"</formula>
    </cfRule>
  </conditionalFormatting>
  <conditionalFormatting sqref="D465">
    <cfRule type="cellIs" dxfId="4671" priority="5484" stopIfTrue="1" operator="equal">
      <formula>"P"</formula>
    </cfRule>
  </conditionalFormatting>
  <conditionalFormatting sqref="D465">
    <cfRule type="cellIs" dxfId="4670" priority="5483" stopIfTrue="1" operator="equal">
      <formula>"P"</formula>
    </cfRule>
  </conditionalFormatting>
  <conditionalFormatting sqref="D466">
    <cfRule type="cellIs" dxfId="4669" priority="5482" stopIfTrue="1" operator="equal">
      <formula>"P"</formula>
    </cfRule>
  </conditionalFormatting>
  <conditionalFormatting sqref="D465">
    <cfRule type="cellIs" dxfId="4668" priority="5481" stopIfTrue="1" operator="equal">
      <formula>"P"</formula>
    </cfRule>
  </conditionalFormatting>
  <conditionalFormatting sqref="D465">
    <cfRule type="cellIs" dxfId="4667" priority="5480" stopIfTrue="1" operator="equal">
      <formula>"P"</formula>
    </cfRule>
  </conditionalFormatting>
  <conditionalFormatting sqref="D465">
    <cfRule type="cellIs" dxfId="4666" priority="5479" stopIfTrue="1" operator="equal">
      <formula>"P"</formula>
    </cfRule>
  </conditionalFormatting>
  <conditionalFormatting sqref="D470">
    <cfRule type="cellIs" dxfId="4665" priority="5477" stopIfTrue="1" operator="equal">
      <formula>"P"</formula>
    </cfRule>
  </conditionalFormatting>
  <conditionalFormatting sqref="D469">
    <cfRule type="cellIs" dxfId="4664" priority="5476" stopIfTrue="1" operator="equal">
      <formula>"P"</formula>
    </cfRule>
  </conditionalFormatting>
  <conditionalFormatting sqref="D468">
    <cfRule type="cellIs" dxfId="4663" priority="5475" stopIfTrue="1" operator="equal">
      <formula>"P"</formula>
    </cfRule>
  </conditionalFormatting>
  <conditionalFormatting sqref="D466">
    <cfRule type="cellIs" dxfId="4662" priority="5474" stopIfTrue="1" operator="equal">
      <formula>"P"</formula>
    </cfRule>
  </conditionalFormatting>
  <conditionalFormatting sqref="D465">
    <cfRule type="cellIs" dxfId="4661" priority="5434" stopIfTrue="1" operator="equal">
      <formula>"P"</formula>
    </cfRule>
  </conditionalFormatting>
  <conditionalFormatting sqref="D466">
    <cfRule type="cellIs" dxfId="4660" priority="5440" stopIfTrue="1" operator="equal">
      <formula>"P"</formula>
    </cfRule>
  </conditionalFormatting>
  <conditionalFormatting sqref="D467">
    <cfRule type="cellIs" dxfId="4659" priority="5441" stopIfTrue="1" operator="equal">
      <formula>"P"</formula>
    </cfRule>
  </conditionalFormatting>
  <conditionalFormatting sqref="D465">
    <cfRule type="cellIs" dxfId="4658" priority="5439" stopIfTrue="1" operator="equal">
      <formula>"P"</formula>
    </cfRule>
  </conditionalFormatting>
  <conditionalFormatting sqref="D465">
    <cfRule type="cellIs" dxfId="4657" priority="5437" stopIfTrue="1" operator="equal">
      <formula>"P"</formula>
    </cfRule>
  </conditionalFormatting>
  <conditionalFormatting sqref="D466">
    <cfRule type="cellIs" dxfId="4656" priority="5436" stopIfTrue="1" operator="equal">
      <formula>"P"</formula>
    </cfRule>
  </conditionalFormatting>
  <conditionalFormatting sqref="D465">
    <cfRule type="cellIs" dxfId="4655" priority="5435" stopIfTrue="1" operator="equal">
      <formula>"P"</formula>
    </cfRule>
  </conditionalFormatting>
  <conditionalFormatting sqref="D469">
    <cfRule type="cellIs" dxfId="4654" priority="5473" stopIfTrue="1" operator="equal">
      <formula>"P"</formula>
    </cfRule>
  </conditionalFormatting>
  <conditionalFormatting sqref="D468">
    <cfRule type="cellIs" dxfId="4653" priority="5472" stopIfTrue="1" operator="equal">
      <formula>"P"</formula>
    </cfRule>
  </conditionalFormatting>
  <conditionalFormatting sqref="D467">
    <cfRule type="cellIs" dxfId="4652" priority="5471" stopIfTrue="1" operator="equal">
      <formula>"P"</formula>
    </cfRule>
  </conditionalFormatting>
  <conditionalFormatting sqref="D465">
    <cfRule type="cellIs" dxfId="4651" priority="5470" stopIfTrue="1" operator="equal">
      <formula>"P"</formula>
    </cfRule>
  </conditionalFormatting>
  <conditionalFormatting sqref="D469">
    <cfRule type="cellIs" dxfId="4650" priority="5469" stopIfTrue="1" operator="equal">
      <formula>"P"</formula>
    </cfRule>
  </conditionalFormatting>
  <conditionalFormatting sqref="D468">
    <cfRule type="cellIs" dxfId="4649" priority="5468" stopIfTrue="1" operator="equal">
      <formula>"P"</formula>
    </cfRule>
  </conditionalFormatting>
  <conditionalFormatting sqref="D467">
    <cfRule type="cellIs" dxfId="4648" priority="5467" stopIfTrue="1" operator="equal">
      <formula>"P"</formula>
    </cfRule>
  </conditionalFormatting>
  <conditionalFormatting sqref="D468">
    <cfRule type="cellIs" dxfId="4647" priority="5466" stopIfTrue="1" operator="equal">
      <formula>"P"</formula>
    </cfRule>
  </conditionalFormatting>
  <conditionalFormatting sqref="D467">
    <cfRule type="cellIs" dxfId="4646" priority="5465" stopIfTrue="1" operator="equal">
      <formula>"P"</formula>
    </cfRule>
  </conditionalFormatting>
  <conditionalFormatting sqref="D469">
    <cfRule type="cellIs" dxfId="4645" priority="5464" stopIfTrue="1" operator="equal">
      <formula>"P"</formula>
    </cfRule>
  </conditionalFormatting>
  <conditionalFormatting sqref="D468">
    <cfRule type="cellIs" dxfId="4644" priority="5463" stopIfTrue="1" operator="equal">
      <formula>"P"</formula>
    </cfRule>
  </conditionalFormatting>
  <conditionalFormatting sqref="D467">
    <cfRule type="cellIs" dxfId="4643" priority="5462" stopIfTrue="1" operator="equal">
      <formula>"P"</formula>
    </cfRule>
  </conditionalFormatting>
  <conditionalFormatting sqref="D465">
    <cfRule type="cellIs" dxfId="4642" priority="5461" stopIfTrue="1" operator="equal">
      <formula>"P"</formula>
    </cfRule>
  </conditionalFormatting>
  <conditionalFormatting sqref="D468">
    <cfRule type="cellIs" dxfId="4641" priority="5460" stopIfTrue="1" operator="equal">
      <formula>"P"</formula>
    </cfRule>
  </conditionalFormatting>
  <conditionalFormatting sqref="D467">
    <cfRule type="cellIs" dxfId="4640" priority="5459" stopIfTrue="1" operator="equal">
      <formula>"P"</formula>
    </cfRule>
  </conditionalFormatting>
  <conditionalFormatting sqref="D466">
    <cfRule type="cellIs" dxfId="4639" priority="5458" stopIfTrue="1" operator="equal">
      <formula>"P"</formula>
    </cfRule>
  </conditionalFormatting>
  <conditionalFormatting sqref="D468">
    <cfRule type="cellIs" dxfId="4638" priority="5457" stopIfTrue="1" operator="equal">
      <formula>"P"</formula>
    </cfRule>
  </conditionalFormatting>
  <conditionalFormatting sqref="D467">
    <cfRule type="cellIs" dxfId="4637" priority="5456" stopIfTrue="1" operator="equal">
      <formula>"P"</formula>
    </cfRule>
  </conditionalFormatting>
  <conditionalFormatting sqref="D466">
    <cfRule type="cellIs" dxfId="4636" priority="5455" stopIfTrue="1" operator="equal">
      <formula>"P"</formula>
    </cfRule>
  </conditionalFormatting>
  <conditionalFormatting sqref="D467">
    <cfRule type="cellIs" dxfId="4635" priority="5454" stopIfTrue="1" operator="equal">
      <formula>"P"</formula>
    </cfRule>
  </conditionalFormatting>
  <conditionalFormatting sqref="D466">
    <cfRule type="cellIs" dxfId="4634" priority="5453" stopIfTrue="1" operator="equal">
      <formula>"P"</formula>
    </cfRule>
  </conditionalFormatting>
  <conditionalFormatting sqref="D468">
    <cfRule type="cellIs" dxfId="4633" priority="5452" stopIfTrue="1" operator="equal">
      <formula>"P"</formula>
    </cfRule>
  </conditionalFormatting>
  <conditionalFormatting sqref="D467">
    <cfRule type="cellIs" dxfId="4632" priority="5451" stopIfTrue="1" operator="equal">
      <formula>"P"</formula>
    </cfRule>
  </conditionalFormatting>
  <conditionalFormatting sqref="D466">
    <cfRule type="cellIs" dxfId="4631" priority="5450" stopIfTrue="1" operator="equal">
      <formula>"P"</formula>
    </cfRule>
  </conditionalFormatting>
  <conditionalFormatting sqref="D467">
    <cfRule type="cellIs" dxfId="4630" priority="5449" stopIfTrue="1" operator="equal">
      <formula>"P"</formula>
    </cfRule>
  </conditionalFormatting>
  <conditionalFormatting sqref="D466">
    <cfRule type="cellIs" dxfId="4629" priority="5448" stopIfTrue="1" operator="equal">
      <formula>"P"</formula>
    </cfRule>
  </conditionalFormatting>
  <conditionalFormatting sqref="D467">
    <cfRule type="cellIs" dxfId="4628" priority="5446" stopIfTrue="1" operator="equal">
      <formula>"P"</formula>
    </cfRule>
  </conditionalFormatting>
  <conditionalFormatting sqref="D466">
    <cfRule type="cellIs" dxfId="4627" priority="5445" stopIfTrue="1" operator="equal">
      <formula>"P"</formula>
    </cfRule>
  </conditionalFormatting>
  <conditionalFormatting sqref="D465">
    <cfRule type="cellIs" dxfId="4626" priority="5444" stopIfTrue="1" operator="equal">
      <formula>"P"</formula>
    </cfRule>
  </conditionalFormatting>
  <conditionalFormatting sqref="D465">
    <cfRule type="cellIs" dxfId="4625" priority="5442" stopIfTrue="1" operator="equal">
      <formula>"P"</formula>
    </cfRule>
  </conditionalFormatting>
  <conditionalFormatting sqref="D468">
    <cfRule type="cellIs" dxfId="4624" priority="5432" stopIfTrue="1" operator="equal">
      <formula>"P"</formula>
    </cfRule>
  </conditionalFormatting>
  <conditionalFormatting sqref="D465">
    <cfRule type="cellIs" dxfId="4623" priority="5400" stopIfTrue="1" operator="equal">
      <formula>"P"</formula>
    </cfRule>
  </conditionalFormatting>
  <conditionalFormatting sqref="D465">
    <cfRule type="cellIs" dxfId="4622" priority="5401" stopIfTrue="1" operator="equal">
      <formula>"P"</formula>
    </cfRule>
  </conditionalFormatting>
  <conditionalFormatting sqref="D466">
    <cfRule type="cellIs" dxfId="4621" priority="5402" stopIfTrue="1" operator="equal">
      <formula>"P"</formula>
    </cfRule>
  </conditionalFormatting>
  <conditionalFormatting sqref="D465">
    <cfRule type="cellIs" dxfId="4620" priority="5399" stopIfTrue="1" operator="equal">
      <formula>"P"</formula>
    </cfRule>
  </conditionalFormatting>
  <conditionalFormatting sqref="D467">
    <cfRule type="cellIs" dxfId="4619" priority="5428" stopIfTrue="1" operator="equal">
      <formula>"P"</formula>
    </cfRule>
  </conditionalFormatting>
  <conditionalFormatting sqref="D466">
    <cfRule type="cellIs" dxfId="4618" priority="5427" stopIfTrue="1" operator="equal">
      <formula>"P"</formula>
    </cfRule>
  </conditionalFormatting>
  <conditionalFormatting sqref="D468">
    <cfRule type="cellIs" dxfId="4617" priority="5426" stopIfTrue="1" operator="equal">
      <formula>"P"</formula>
    </cfRule>
  </conditionalFormatting>
  <conditionalFormatting sqref="D467">
    <cfRule type="cellIs" dxfId="4616" priority="5425" stopIfTrue="1" operator="equal">
      <formula>"P"</formula>
    </cfRule>
  </conditionalFormatting>
  <conditionalFormatting sqref="D466">
    <cfRule type="cellIs" dxfId="4615" priority="5424" stopIfTrue="1" operator="equal">
      <formula>"P"</formula>
    </cfRule>
  </conditionalFormatting>
  <conditionalFormatting sqref="D467">
    <cfRule type="cellIs" dxfId="4614" priority="5423" stopIfTrue="1" operator="equal">
      <formula>"P"</formula>
    </cfRule>
  </conditionalFormatting>
  <conditionalFormatting sqref="D466">
    <cfRule type="cellIs" dxfId="4613" priority="5422" stopIfTrue="1" operator="equal">
      <formula>"P"</formula>
    </cfRule>
  </conditionalFormatting>
  <conditionalFormatting sqref="D468">
    <cfRule type="cellIs" dxfId="4612" priority="5421" stopIfTrue="1" operator="equal">
      <formula>"P"</formula>
    </cfRule>
  </conditionalFormatting>
  <conditionalFormatting sqref="D467">
    <cfRule type="cellIs" dxfId="4611" priority="5418" stopIfTrue="1" operator="equal">
      <formula>"P"</formula>
    </cfRule>
  </conditionalFormatting>
  <conditionalFormatting sqref="D466">
    <cfRule type="cellIs" dxfId="4610" priority="5414" stopIfTrue="1" operator="equal">
      <formula>"P"</formula>
    </cfRule>
  </conditionalFormatting>
  <conditionalFormatting sqref="D465">
    <cfRule type="cellIs" dxfId="4609" priority="5413" stopIfTrue="1" operator="equal">
      <formula>"P"</formula>
    </cfRule>
  </conditionalFormatting>
  <conditionalFormatting sqref="D466">
    <cfRule type="cellIs" dxfId="4608" priority="5412" stopIfTrue="1" operator="equal">
      <formula>"P"</formula>
    </cfRule>
  </conditionalFormatting>
  <conditionalFormatting sqref="D465">
    <cfRule type="cellIs" dxfId="4607" priority="5411" stopIfTrue="1" operator="equal">
      <formula>"P"</formula>
    </cfRule>
  </conditionalFormatting>
  <conditionalFormatting sqref="D467">
    <cfRule type="cellIs" dxfId="4606" priority="5410" stopIfTrue="1" operator="equal">
      <formula>"P"</formula>
    </cfRule>
  </conditionalFormatting>
  <conditionalFormatting sqref="D466">
    <cfRule type="cellIs" dxfId="4605" priority="5409" stopIfTrue="1" operator="equal">
      <formula>"P"</formula>
    </cfRule>
  </conditionalFormatting>
  <conditionalFormatting sqref="D465">
    <cfRule type="cellIs" dxfId="4604" priority="5408" stopIfTrue="1" operator="equal">
      <formula>"P"</formula>
    </cfRule>
  </conditionalFormatting>
  <conditionalFormatting sqref="D466">
    <cfRule type="cellIs" dxfId="4603" priority="5407" stopIfTrue="1" operator="equal">
      <formula>"P"</formula>
    </cfRule>
  </conditionalFormatting>
  <conditionalFormatting sqref="D465">
    <cfRule type="cellIs" dxfId="4602" priority="5406" stopIfTrue="1" operator="equal">
      <formula>"P"</formula>
    </cfRule>
  </conditionalFormatting>
  <conditionalFormatting sqref="D466">
    <cfRule type="cellIs" dxfId="4601" priority="5405" stopIfTrue="1" operator="equal">
      <formula>"P"</formula>
    </cfRule>
  </conditionalFormatting>
  <conditionalFormatting sqref="D465">
    <cfRule type="cellIs" dxfId="4600" priority="5404" stopIfTrue="1" operator="equal">
      <formula>"P"</formula>
    </cfRule>
  </conditionalFormatting>
  <conditionalFormatting sqref="D465">
    <cfRule type="cellIs" dxfId="4599" priority="5403" stopIfTrue="1" operator="equal">
      <formula>"P"</formula>
    </cfRule>
  </conditionalFormatting>
  <conditionalFormatting sqref="D469">
    <cfRule type="cellIs" dxfId="4598" priority="5398" stopIfTrue="1" operator="equal">
      <formula>"P"</formula>
    </cfRule>
  </conditionalFormatting>
  <conditionalFormatting sqref="D467">
    <cfRule type="cellIs" dxfId="4597" priority="5397" stopIfTrue="1" operator="equal">
      <formula>"P"</formula>
    </cfRule>
  </conditionalFormatting>
  <conditionalFormatting sqref="D466">
    <cfRule type="cellIs" dxfId="4596" priority="5396" stopIfTrue="1" operator="equal">
      <formula>"P"</formula>
    </cfRule>
  </conditionalFormatting>
  <conditionalFormatting sqref="D465">
    <cfRule type="cellIs" dxfId="4595" priority="5395" stopIfTrue="1" operator="equal">
      <formula>"P"</formula>
    </cfRule>
  </conditionalFormatting>
  <conditionalFormatting sqref="D463">
    <cfRule type="cellIs" dxfId="4594" priority="5394" stopIfTrue="1" operator="equal">
      <formula>"P"</formula>
    </cfRule>
  </conditionalFormatting>
  <conditionalFormatting sqref="D463">
    <cfRule type="cellIs" dxfId="4593" priority="5358" stopIfTrue="1" operator="equal">
      <formula>"P"</formula>
    </cfRule>
  </conditionalFormatting>
  <conditionalFormatting sqref="D462">
    <cfRule type="cellIs" dxfId="4592" priority="5354" stopIfTrue="1" operator="equal">
      <formula>"P"</formula>
    </cfRule>
  </conditionalFormatting>
  <conditionalFormatting sqref="D463">
    <cfRule type="cellIs" dxfId="4591" priority="5360" stopIfTrue="1" operator="equal">
      <formula>"P"</formula>
    </cfRule>
  </conditionalFormatting>
  <conditionalFormatting sqref="D464">
    <cfRule type="cellIs" dxfId="4590" priority="5361" stopIfTrue="1" operator="equal">
      <formula>"P"</formula>
    </cfRule>
  </conditionalFormatting>
  <conditionalFormatting sqref="D462">
    <cfRule type="cellIs" dxfId="4589" priority="5359" stopIfTrue="1" operator="equal">
      <formula>"P"</formula>
    </cfRule>
  </conditionalFormatting>
  <conditionalFormatting sqref="D462">
    <cfRule type="cellIs" dxfId="4588" priority="5357" stopIfTrue="1" operator="equal">
      <formula>"P"</formula>
    </cfRule>
  </conditionalFormatting>
  <conditionalFormatting sqref="D463">
    <cfRule type="cellIs" dxfId="4587" priority="5356" stopIfTrue="1" operator="equal">
      <formula>"P"</formula>
    </cfRule>
  </conditionalFormatting>
  <conditionalFormatting sqref="D462">
    <cfRule type="cellIs" dxfId="4586" priority="5355" stopIfTrue="1" operator="equal">
      <formula>"P"</formula>
    </cfRule>
  </conditionalFormatting>
  <conditionalFormatting sqref="D466">
    <cfRule type="cellIs" dxfId="4585" priority="5393" stopIfTrue="1" operator="equal">
      <formula>"P"</formula>
    </cfRule>
  </conditionalFormatting>
  <conditionalFormatting sqref="D465">
    <cfRule type="cellIs" dxfId="4584" priority="5392" stopIfTrue="1" operator="equal">
      <formula>"P"</formula>
    </cfRule>
  </conditionalFormatting>
  <conditionalFormatting sqref="D464">
    <cfRule type="cellIs" dxfId="4583" priority="5391" stopIfTrue="1" operator="equal">
      <formula>"P"</formula>
    </cfRule>
  </conditionalFormatting>
  <conditionalFormatting sqref="D462">
    <cfRule type="cellIs" dxfId="4582" priority="5390" stopIfTrue="1" operator="equal">
      <formula>"P"</formula>
    </cfRule>
  </conditionalFormatting>
  <conditionalFormatting sqref="D466">
    <cfRule type="cellIs" dxfId="4581" priority="5389" stopIfTrue="1" operator="equal">
      <formula>"P"</formula>
    </cfRule>
  </conditionalFormatting>
  <conditionalFormatting sqref="D465">
    <cfRule type="cellIs" dxfId="4580" priority="5388" stopIfTrue="1" operator="equal">
      <formula>"P"</formula>
    </cfRule>
  </conditionalFormatting>
  <conditionalFormatting sqref="D464">
    <cfRule type="cellIs" dxfId="4579" priority="5387" stopIfTrue="1" operator="equal">
      <formula>"P"</formula>
    </cfRule>
  </conditionalFormatting>
  <conditionalFormatting sqref="D465">
    <cfRule type="cellIs" dxfId="4578" priority="5386" stopIfTrue="1" operator="equal">
      <formula>"P"</formula>
    </cfRule>
  </conditionalFormatting>
  <conditionalFormatting sqref="D464">
    <cfRule type="cellIs" dxfId="4577" priority="5385" stopIfTrue="1" operator="equal">
      <formula>"P"</formula>
    </cfRule>
  </conditionalFormatting>
  <conditionalFormatting sqref="D466">
    <cfRule type="cellIs" dxfId="4576" priority="5384" stopIfTrue="1" operator="equal">
      <formula>"P"</formula>
    </cfRule>
  </conditionalFormatting>
  <conditionalFormatting sqref="D465">
    <cfRule type="cellIs" dxfId="4575" priority="5383" stopIfTrue="1" operator="equal">
      <formula>"P"</formula>
    </cfRule>
  </conditionalFormatting>
  <conditionalFormatting sqref="D464">
    <cfRule type="cellIs" dxfId="4574" priority="5382" stopIfTrue="1" operator="equal">
      <formula>"P"</formula>
    </cfRule>
  </conditionalFormatting>
  <conditionalFormatting sqref="D462">
    <cfRule type="cellIs" dxfId="4573" priority="5381" stopIfTrue="1" operator="equal">
      <formula>"P"</formula>
    </cfRule>
  </conditionalFormatting>
  <conditionalFormatting sqref="D465">
    <cfRule type="cellIs" dxfId="4572" priority="5380" stopIfTrue="1" operator="equal">
      <formula>"P"</formula>
    </cfRule>
  </conditionalFormatting>
  <conditionalFormatting sqref="D464">
    <cfRule type="cellIs" dxfId="4571" priority="5379" stopIfTrue="1" operator="equal">
      <formula>"P"</formula>
    </cfRule>
  </conditionalFormatting>
  <conditionalFormatting sqref="D463">
    <cfRule type="cellIs" dxfId="4570" priority="5378" stopIfTrue="1" operator="equal">
      <formula>"P"</formula>
    </cfRule>
  </conditionalFormatting>
  <conditionalFormatting sqref="D465">
    <cfRule type="cellIs" dxfId="4569" priority="5377" stopIfTrue="1" operator="equal">
      <formula>"P"</formula>
    </cfRule>
  </conditionalFormatting>
  <conditionalFormatting sqref="D464">
    <cfRule type="cellIs" dxfId="4568" priority="5376" stopIfTrue="1" operator="equal">
      <formula>"P"</formula>
    </cfRule>
  </conditionalFormatting>
  <conditionalFormatting sqref="D463">
    <cfRule type="cellIs" dxfId="4567" priority="5375" stopIfTrue="1" operator="equal">
      <formula>"P"</formula>
    </cfRule>
  </conditionalFormatting>
  <conditionalFormatting sqref="D464">
    <cfRule type="cellIs" dxfId="4566" priority="5374" stopIfTrue="1" operator="equal">
      <formula>"P"</formula>
    </cfRule>
  </conditionalFormatting>
  <conditionalFormatting sqref="D463">
    <cfRule type="cellIs" dxfId="4565" priority="5373" stopIfTrue="1" operator="equal">
      <formula>"P"</formula>
    </cfRule>
  </conditionalFormatting>
  <conditionalFormatting sqref="D465">
    <cfRule type="cellIs" dxfId="4564" priority="5372" stopIfTrue="1" operator="equal">
      <formula>"P"</formula>
    </cfRule>
  </conditionalFormatting>
  <conditionalFormatting sqref="D464">
    <cfRule type="cellIs" dxfId="4563" priority="5371" stopIfTrue="1" operator="equal">
      <formula>"P"</formula>
    </cfRule>
  </conditionalFormatting>
  <conditionalFormatting sqref="D463">
    <cfRule type="cellIs" dxfId="4562" priority="5370" stopIfTrue="1" operator="equal">
      <formula>"P"</formula>
    </cfRule>
  </conditionalFormatting>
  <conditionalFormatting sqref="D464">
    <cfRule type="cellIs" dxfId="4561" priority="5369" stopIfTrue="1" operator="equal">
      <formula>"P"</formula>
    </cfRule>
  </conditionalFormatting>
  <conditionalFormatting sqref="D463">
    <cfRule type="cellIs" dxfId="4560" priority="5368" stopIfTrue="1" operator="equal">
      <formula>"P"</formula>
    </cfRule>
  </conditionalFormatting>
  <conditionalFormatting sqref="D462">
    <cfRule type="cellIs" dxfId="4559" priority="5367" stopIfTrue="1" operator="equal">
      <formula>"P"</formula>
    </cfRule>
  </conditionalFormatting>
  <conditionalFormatting sqref="D464">
    <cfRule type="cellIs" dxfId="4558" priority="5366" stopIfTrue="1" operator="equal">
      <formula>"P"</formula>
    </cfRule>
  </conditionalFormatting>
  <conditionalFormatting sqref="D463">
    <cfRule type="cellIs" dxfId="4557" priority="5365" stopIfTrue="1" operator="equal">
      <formula>"P"</formula>
    </cfRule>
  </conditionalFormatting>
  <conditionalFormatting sqref="D462">
    <cfRule type="cellIs" dxfId="4556" priority="5364" stopIfTrue="1" operator="equal">
      <formula>"P"</formula>
    </cfRule>
  </conditionalFormatting>
  <conditionalFormatting sqref="D463">
    <cfRule type="cellIs" dxfId="4555" priority="5363" stopIfTrue="1" operator="equal">
      <formula>"P"</formula>
    </cfRule>
  </conditionalFormatting>
  <conditionalFormatting sqref="D462">
    <cfRule type="cellIs" dxfId="4554" priority="5362" stopIfTrue="1" operator="equal">
      <formula>"P"</formula>
    </cfRule>
  </conditionalFormatting>
  <conditionalFormatting sqref="D466">
    <cfRule type="cellIs" dxfId="4553" priority="5353" stopIfTrue="1" operator="equal">
      <formula>"P"</formula>
    </cfRule>
  </conditionalFormatting>
  <conditionalFormatting sqref="D465">
    <cfRule type="cellIs" dxfId="4552" priority="5352" stopIfTrue="1" operator="equal">
      <formula>"P"</formula>
    </cfRule>
  </conditionalFormatting>
  <conditionalFormatting sqref="D464">
    <cfRule type="cellIs" dxfId="4551" priority="5351" stopIfTrue="1" operator="equal">
      <formula>"P"</formula>
    </cfRule>
  </conditionalFormatting>
  <conditionalFormatting sqref="D462">
    <cfRule type="cellIs" dxfId="4550" priority="5350" stopIfTrue="1" operator="equal">
      <formula>"P"</formula>
    </cfRule>
  </conditionalFormatting>
  <conditionalFormatting sqref="D462">
    <cfRule type="cellIs" dxfId="4549" priority="5320" stopIfTrue="1" operator="equal">
      <formula>"P"</formula>
    </cfRule>
  </conditionalFormatting>
  <conditionalFormatting sqref="D462">
    <cfRule type="cellIs" dxfId="4548" priority="5321" stopIfTrue="1" operator="equal">
      <formula>"P"</formula>
    </cfRule>
  </conditionalFormatting>
  <conditionalFormatting sqref="D463">
    <cfRule type="cellIs" dxfId="4547" priority="5322" stopIfTrue="1" operator="equal">
      <formula>"P"</formula>
    </cfRule>
  </conditionalFormatting>
  <conditionalFormatting sqref="D462">
    <cfRule type="cellIs" dxfId="4546" priority="5319" stopIfTrue="1" operator="equal">
      <formula>"P"</formula>
    </cfRule>
  </conditionalFormatting>
  <conditionalFormatting sqref="D465">
    <cfRule type="cellIs" dxfId="4545" priority="5349" stopIfTrue="1" operator="equal">
      <formula>"P"</formula>
    </cfRule>
  </conditionalFormatting>
  <conditionalFormatting sqref="D464">
    <cfRule type="cellIs" dxfId="4544" priority="5348" stopIfTrue="1" operator="equal">
      <formula>"P"</formula>
    </cfRule>
  </conditionalFormatting>
  <conditionalFormatting sqref="D463">
    <cfRule type="cellIs" dxfId="4543" priority="5347" stopIfTrue="1" operator="equal">
      <formula>"P"</formula>
    </cfRule>
  </conditionalFormatting>
  <conditionalFormatting sqref="D465">
    <cfRule type="cellIs" dxfId="4542" priority="5346" stopIfTrue="1" operator="equal">
      <formula>"P"</formula>
    </cfRule>
  </conditionalFormatting>
  <conditionalFormatting sqref="D464">
    <cfRule type="cellIs" dxfId="4541" priority="5345" stopIfTrue="1" operator="equal">
      <formula>"P"</formula>
    </cfRule>
  </conditionalFormatting>
  <conditionalFormatting sqref="D463">
    <cfRule type="cellIs" dxfId="4540" priority="5344" stopIfTrue="1" operator="equal">
      <formula>"P"</formula>
    </cfRule>
  </conditionalFormatting>
  <conditionalFormatting sqref="D464">
    <cfRule type="cellIs" dxfId="4539" priority="5343" stopIfTrue="1" operator="equal">
      <formula>"P"</formula>
    </cfRule>
  </conditionalFormatting>
  <conditionalFormatting sqref="D463">
    <cfRule type="cellIs" dxfId="4538" priority="5342" stopIfTrue="1" operator="equal">
      <formula>"P"</formula>
    </cfRule>
  </conditionalFormatting>
  <conditionalFormatting sqref="D465">
    <cfRule type="cellIs" dxfId="4537" priority="5341" stopIfTrue="1" operator="equal">
      <formula>"P"</formula>
    </cfRule>
  </conditionalFormatting>
  <conditionalFormatting sqref="D464">
    <cfRule type="cellIs" dxfId="4536" priority="5340" stopIfTrue="1" operator="equal">
      <formula>"P"</formula>
    </cfRule>
  </conditionalFormatting>
  <conditionalFormatting sqref="D463">
    <cfRule type="cellIs" dxfId="4535" priority="5339" stopIfTrue="1" operator="equal">
      <formula>"P"</formula>
    </cfRule>
  </conditionalFormatting>
  <conditionalFormatting sqref="D464">
    <cfRule type="cellIs" dxfId="4534" priority="5338" stopIfTrue="1" operator="equal">
      <formula>"P"</formula>
    </cfRule>
  </conditionalFormatting>
  <conditionalFormatting sqref="D463">
    <cfRule type="cellIs" dxfId="4533" priority="5337" stopIfTrue="1" operator="equal">
      <formula>"P"</formula>
    </cfRule>
  </conditionalFormatting>
  <conditionalFormatting sqref="D462">
    <cfRule type="cellIs" dxfId="4532" priority="5336" stopIfTrue="1" operator="equal">
      <formula>"P"</formula>
    </cfRule>
  </conditionalFormatting>
  <conditionalFormatting sqref="D464">
    <cfRule type="cellIs" dxfId="4531" priority="5335" stopIfTrue="1" operator="equal">
      <formula>"P"</formula>
    </cfRule>
  </conditionalFormatting>
  <conditionalFormatting sqref="D463">
    <cfRule type="cellIs" dxfId="4530" priority="5334" stopIfTrue="1" operator="equal">
      <formula>"P"</formula>
    </cfRule>
  </conditionalFormatting>
  <conditionalFormatting sqref="D462">
    <cfRule type="cellIs" dxfId="4529" priority="5333" stopIfTrue="1" operator="equal">
      <formula>"P"</formula>
    </cfRule>
  </conditionalFormatting>
  <conditionalFormatting sqref="D463">
    <cfRule type="cellIs" dxfId="4528" priority="5332" stopIfTrue="1" operator="equal">
      <formula>"P"</formula>
    </cfRule>
  </conditionalFormatting>
  <conditionalFormatting sqref="D462">
    <cfRule type="cellIs" dxfId="4527" priority="5331" stopIfTrue="1" operator="equal">
      <formula>"P"</formula>
    </cfRule>
  </conditionalFormatting>
  <conditionalFormatting sqref="D464">
    <cfRule type="cellIs" dxfId="4526" priority="5330" stopIfTrue="1" operator="equal">
      <formula>"P"</formula>
    </cfRule>
  </conditionalFormatting>
  <conditionalFormatting sqref="D463">
    <cfRule type="cellIs" dxfId="4525" priority="5329" stopIfTrue="1" operator="equal">
      <formula>"P"</formula>
    </cfRule>
  </conditionalFormatting>
  <conditionalFormatting sqref="D462">
    <cfRule type="cellIs" dxfId="4524" priority="5328" stopIfTrue="1" operator="equal">
      <formula>"P"</formula>
    </cfRule>
  </conditionalFormatting>
  <conditionalFormatting sqref="D463">
    <cfRule type="cellIs" dxfId="4523" priority="5327" stopIfTrue="1" operator="equal">
      <formula>"P"</formula>
    </cfRule>
  </conditionalFormatting>
  <conditionalFormatting sqref="D462">
    <cfRule type="cellIs" dxfId="4522" priority="5326" stopIfTrue="1" operator="equal">
      <formula>"P"</formula>
    </cfRule>
  </conditionalFormatting>
  <conditionalFormatting sqref="D463">
    <cfRule type="cellIs" dxfId="4521" priority="5325" stopIfTrue="1" operator="equal">
      <formula>"P"</formula>
    </cfRule>
  </conditionalFormatting>
  <conditionalFormatting sqref="D462">
    <cfRule type="cellIs" dxfId="4520" priority="5324" stopIfTrue="1" operator="equal">
      <formula>"P"</formula>
    </cfRule>
  </conditionalFormatting>
  <conditionalFormatting sqref="D462">
    <cfRule type="cellIs" dxfId="4519" priority="5323" stopIfTrue="1" operator="equal">
      <formula>"P"</formula>
    </cfRule>
  </conditionalFormatting>
  <conditionalFormatting sqref="D468">
    <cfRule type="cellIs" dxfId="4518" priority="5318" stopIfTrue="1" operator="equal">
      <formula>"P"</formula>
    </cfRule>
  </conditionalFormatting>
  <conditionalFormatting sqref="D467">
    <cfRule type="cellIs" dxfId="4517" priority="5317" stopIfTrue="1" operator="equal">
      <formula>"P"</formula>
    </cfRule>
  </conditionalFormatting>
  <conditionalFormatting sqref="D466">
    <cfRule type="cellIs" dxfId="4516" priority="5316" stopIfTrue="1" operator="equal">
      <formula>"P"</formula>
    </cfRule>
  </conditionalFormatting>
  <conditionalFormatting sqref="D464">
    <cfRule type="cellIs" dxfId="4515" priority="5315" stopIfTrue="1" operator="equal">
      <formula>"P"</formula>
    </cfRule>
  </conditionalFormatting>
  <conditionalFormatting sqref="D464">
    <cfRule type="cellIs" dxfId="4514" priority="5277" stopIfTrue="1" operator="equal">
      <formula>"P"</formula>
    </cfRule>
  </conditionalFormatting>
  <conditionalFormatting sqref="D463">
    <cfRule type="cellIs" dxfId="4513" priority="5271" stopIfTrue="1" operator="equal">
      <formula>"P"</formula>
    </cfRule>
  </conditionalFormatting>
  <conditionalFormatting sqref="D464">
    <cfRule type="cellIs" dxfId="4512" priority="5279" stopIfTrue="1" operator="equal">
      <formula>"P"</formula>
    </cfRule>
  </conditionalFormatting>
  <conditionalFormatting sqref="D465">
    <cfRule type="cellIs" dxfId="4511" priority="5280" stopIfTrue="1" operator="equal">
      <formula>"P"</formula>
    </cfRule>
  </conditionalFormatting>
  <conditionalFormatting sqref="D463">
    <cfRule type="cellIs" dxfId="4510" priority="5278" stopIfTrue="1" operator="equal">
      <formula>"P"</formula>
    </cfRule>
  </conditionalFormatting>
  <conditionalFormatting sqref="D463">
    <cfRule type="cellIs" dxfId="4509" priority="5276" stopIfTrue="1" operator="equal">
      <formula>"P"</formula>
    </cfRule>
  </conditionalFormatting>
  <conditionalFormatting sqref="D462">
    <cfRule type="cellIs" dxfId="4508" priority="5275" stopIfTrue="1" operator="equal">
      <formula>"P"</formula>
    </cfRule>
  </conditionalFormatting>
  <conditionalFormatting sqref="D464">
    <cfRule type="cellIs" dxfId="4507" priority="5274" stopIfTrue="1" operator="equal">
      <formula>"P"</formula>
    </cfRule>
  </conditionalFormatting>
  <conditionalFormatting sqref="D462">
    <cfRule type="cellIs" dxfId="4506" priority="5272" stopIfTrue="1" operator="equal">
      <formula>"P"</formula>
    </cfRule>
  </conditionalFormatting>
  <conditionalFormatting sqref="D463">
    <cfRule type="cellIs" dxfId="4505" priority="5273" stopIfTrue="1" operator="equal">
      <formula>"P"</formula>
    </cfRule>
  </conditionalFormatting>
  <conditionalFormatting sqref="D467">
    <cfRule type="cellIs" dxfId="4504" priority="5314" stopIfTrue="1" operator="equal">
      <formula>"P"</formula>
    </cfRule>
  </conditionalFormatting>
  <conditionalFormatting sqref="D466">
    <cfRule type="cellIs" dxfId="4503" priority="5313" stopIfTrue="1" operator="equal">
      <formula>"P"</formula>
    </cfRule>
  </conditionalFormatting>
  <conditionalFormatting sqref="D465">
    <cfRule type="cellIs" dxfId="4502" priority="5312" stopIfTrue="1" operator="equal">
      <formula>"P"</formula>
    </cfRule>
  </conditionalFormatting>
  <conditionalFormatting sqref="D463">
    <cfRule type="cellIs" dxfId="4501" priority="5311" stopIfTrue="1" operator="equal">
      <formula>"P"</formula>
    </cfRule>
  </conditionalFormatting>
  <conditionalFormatting sqref="D467">
    <cfRule type="cellIs" dxfId="4500" priority="5310" stopIfTrue="1" operator="equal">
      <formula>"P"</formula>
    </cfRule>
  </conditionalFormatting>
  <conditionalFormatting sqref="D466">
    <cfRule type="cellIs" dxfId="4499" priority="5309" stopIfTrue="1" operator="equal">
      <formula>"P"</formula>
    </cfRule>
  </conditionalFormatting>
  <conditionalFormatting sqref="D465">
    <cfRule type="cellIs" dxfId="4498" priority="5308" stopIfTrue="1" operator="equal">
      <formula>"P"</formula>
    </cfRule>
  </conditionalFormatting>
  <conditionalFormatting sqref="D466">
    <cfRule type="cellIs" dxfId="4497" priority="5307" stopIfTrue="1" operator="equal">
      <formula>"P"</formula>
    </cfRule>
  </conditionalFormatting>
  <conditionalFormatting sqref="D465">
    <cfRule type="cellIs" dxfId="4496" priority="5306" stopIfTrue="1" operator="equal">
      <formula>"P"</formula>
    </cfRule>
  </conditionalFormatting>
  <conditionalFormatting sqref="D467">
    <cfRule type="cellIs" dxfId="4495" priority="5305" stopIfTrue="1" operator="equal">
      <formula>"P"</formula>
    </cfRule>
  </conditionalFormatting>
  <conditionalFormatting sqref="D466">
    <cfRule type="cellIs" dxfId="4494" priority="5304" stopIfTrue="1" operator="equal">
      <formula>"P"</formula>
    </cfRule>
  </conditionalFormatting>
  <conditionalFormatting sqref="D465">
    <cfRule type="cellIs" dxfId="4493" priority="5303" stopIfTrue="1" operator="equal">
      <formula>"P"</formula>
    </cfRule>
  </conditionalFormatting>
  <conditionalFormatting sqref="D463">
    <cfRule type="cellIs" dxfId="4492" priority="5302" stopIfTrue="1" operator="equal">
      <formula>"P"</formula>
    </cfRule>
  </conditionalFormatting>
  <conditionalFormatting sqref="D466">
    <cfRule type="cellIs" dxfId="4491" priority="5301" stopIfTrue="1" operator="equal">
      <formula>"P"</formula>
    </cfRule>
  </conditionalFormatting>
  <conditionalFormatting sqref="D465">
    <cfRule type="cellIs" dxfId="4490" priority="5300" stopIfTrue="1" operator="equal">
      <formula>"P"</formula>
    </cfRule>
  </conditionalFormatting>
  <conditionalFormatting sqref="D464">
    <cfRule type="cellIs" dxfId="4489" priority="5299" stopIfTrue="1" operator="equal">
      <formula>"P"</formula>
    </cfRule>
  </conditionalFormatting>
  <conditionalFormatting sqref="D462">
    <cfRule type="cellIs" dxfId="4488" priority="5298" stopIfTrue="1" operator="equal">
      <formula>"P"</formula>
    </cfRule>
  </conditionalFormatting>
  <conditionalFormatting sqref="D466">
    <cfRule type="cellIs" dxfId="4487" priority="5297" stopIfTrue="1" operator="equal">
      <formula>"P"</formula>
    </cfRule>
  </conditionalFormatting>
  <conditionalFormatting sqref="D465">
    <cfRule type="cellIs" dxfId="4486" priority="5296" stopIfTrue="1" operator="equal">
      <formula>"P"</formula>
    </cfRule>
  </conditionalFormatting>
  <conditionalFormatting sqref="D464">
    <cfRule type="cellIs" dxfId="4485" priority="5295" stopIfTrue="1" operator="equal">
      <formula>"P"</formula>
    </cfRule>
  </conditionalFormatting>
  <conditionalFormatting sqref="D465">
    <cfRule type="cellIs" dxfId="4484" priority="5294" stopIfTrue="1" operator="equal">
      <formula>"P"</formula>
    </cfRule>
  </conditionalFormatting>
  <conditionalFormatting sqref="D464">
    <cfRule type="cellIs" dxfId="4483" priority="5293" stopIfTrue="1" operator="equal">
      <formula>"P"</formula>
    </cfRule>
  </conditionalFormatting>
  <conditionalFormatting sqref="D466">
    <cfRule type="cellIs" dxfId="4482" priority="5292" stopIfTrue="1" operator="equal">
      <formula>"P"</formula>
    </cfRule>
  </conditionalFormatting>
  <conditionalFormatting sqref="D465">
    <cfRule type="cellIs" dxfId="4481" priority="5291" stopIfTrue="1" operator="equal">
      <formula>"P"</formula>
    </cfRule>
  </conditionalFormatting>
  <conditionalFormatting sqref="D464">
    <cfRule type="cellIs" dxfId="4480" priority="5290" stopIfTrue="1" operator="equal">
      <formula>"P"</formula>
    </cfRule>
  </conditionalFormatting>
  <conditionalFormatting sqref="D462">
    <cfRule type="cellIs" dxfId="4479" priority="5289" stopIfTrue="1" operator="equal">
      <formula>"P"</formula>
    </cfRule>
  </conditionalFormatting>
  <conditionalFormatting sqref="D465">
    <cfRule type="cellIs" dxfId="4478" priority="5288" stopIfTrue="1" operator="equal">
      <formula>"P"</formula>
    </cfRule>
  </conditionalFormatting>
  <conditionalFormatting sqref="D464">
    <cfRule type="cellIs" dxfId="4477" priority="5287" stopIfTrue="1" operator="equal">
      <formula>"P"</formula>
    </cfRule>
  </conditionalFormatting>
  <conditionalFormatting sqref="D463">
    <cfRule type="cellIs" dxfId="4476" priority="5286" stopIfTrue="1" operator="equal">
      <formula>"P"</formula>
    </cfRule>
  </conditionalFormatting>
  <conditionalFormatting sqref="D465">
    <cfRule type="cellIs" dxfId="4475" priority="5285" stopIfTrue="1" operator="equal">
      <formula>"P"</formula>
    </cfRule>
  </conditionalFormatting>
  <conditionalFormatting sqref="D464">
    <cfRule type="cellIs" dxfId="4474" priority="5284" stopIfTrue="1" operator="equal">
      <formula>"P"</formula>
    </cfRule>
  </conditionalFormatting>
  <conditionalFormatting sqref="D463">
    <cfRule type="cellIs" dxfId="4473" priority="5283" stopIfTrue="1" operator="equal">
      <formula>"P"</formula>
    </cfRule>
  </conditionalFormatting>
  <conditionalFormatting sqref="D464">
    <cfRule type="cellIs" dxfId="4472" priority="5282" stopIfTrue="1" operator="equal">
      <formula>"P"</formula>
    </cfRule>
  </conditionalFormatting>
  <conditionalFormatting sqref="D463">
    <cfRule type="cellIs" dxfId="4471" priority="5281" stopIfTrue="1" operator="equal">
      <formula>"P"</formula>
    </cfRule>
  </conditionalFormatting>
  <conditionalFormatting sqref="D462">
    <cfRule type="cellIs" dxfId="4470" priority="5270" stopIfTrue="1" operator="equal">
      <formula>"P"</formula>
    </cfRule>
  </conditionalFormatting>
  <conditionalFormatting sqref="D467">
    <cfRule type="cellIs" dxfId="4469" priority="5269" stopIfTrue="1" operator="equal">
      <formula>"P"</formula>
    </cfRule>
  </conditionalFormatting>
  <conditionalFormatting sqref="D466">
    <cfRule type="cellIs" dxfId="4468" priority="5268" stopIfTrue="1" operator="equal">
      <formula>"P"</formula>
    </cfRule>
  </conditionalFormatting>
  <conditionalFormatting sqref="D465">
    <cfRule type="cellIs" dxfId="4467" priority="5267" stopIfTrue="1" operator="equal">
      <formula>"P"</formula>
    </cfRule>
  </conditionalFormatting>
  <conditionalFormatting sqref="D463">
    <cfRule type="cellIs" dxfId="4466" priority="5266" stopIfTrue="1" operator="equal">
      <formula>"P"</formula>
    </cfRule>
  </conditionalFormatting>
  <conditionalFormatting sqref="D463">
    <cfRule type="cellIs" dxfId="4465" priority="5230" stopIfTrue="1" operator="equal">
      <formula>"P"</formula>
    </cfRule>
  </conditionalFormatting>
  <conditionalFormatting sqref="D463">
    <cfRule type="cellIs" dxfId="4464" priority="5232" stopIfTrue="1" operator="equal">
      <formula>"P"</formula>
    </cfRule>
  </conditionalFormatting>
  <conditionalFormatting sqref="D464">
    <cfRule type="cellIs" dxfId="4463" priority="5233" stopIfTrue="1" operator="equal">
      <formula>"P"</formula>
    </cfRule>
  </conditionalFormatting>
  <conditionalFormatting sqref="D462">
    <cfRule type="cellIs" dxfId="4462" priority="5231" stopIfTrue="1" operator="equal">
      <formula>"P"</formula>
    </cfRule>
  </conditionalFormatting>
  <conditionalFormatting sqref="D462">
    <cfRule type="cellIs" dxfId="4461" priority="5229" stopIfTrue="1" operator="equal">
      <formula>"P"</formula>
    </cfRule>
  </conditionalFormatting>
  <conditionalFormatting sqref="D463">
    <cfRule type="cellIs" dxfId="4460" priority="5228" stopIfTrue="1" operator="equal">
      <formula>"P"</formula>
    </cfRule>
  </conditionalFormatting>
  <conditionalFormatting sqref="D462">
    <cfRule type="cellIs" dxfId="4459" priority="5227" stopIfTrue="1" operator="equal">
      <formula>"P"</formula>
    </cfRule>
  </conditionalFormatting>
  <conditionalFormatting sqref="D466">
    <cfRule type="cellIs" dxfId="4458" priority="5265" stopIfTrue="1" operator="equal">
      <formula>"P"</formula>
    </cfRule>
  </conditionalFormatting>
  <conditionalFormatting sqref="D465">
    <cfRule type="cellIs" dxfId="4457" priority="5264" stopIfTrue="1" operator="equal">
      <formula>"P"</formula>
    </cfRule>
  </conditionalFormatting>
  <conditionalFormatting sqref="D464">
    <cfRule type="cellIs" dxfId="4456" priority="5263" stopIfTrue="1" operator="equal">
      <formula>"P"</formula>
    </cfRule>
  </conditionalFormatting>
  <conditionalFormatting sqref="D462">
    <cfRule type="cellIs" dxfId="4455" priority="5262" stopIfTrue="1" operator="equal">
      <formula>"P"</formula>
    </cfRule>
  </conditionalFormatting>
  <conditionalFormatting sqref="D466">
    <cfRule type="cellIs" dxfId="4454" priority="5261" stopIfTrue="1" operator="equal">
      <formula>"P"</formula>
    </cfRule>
  </conditionalFormatting>
  <conditionalFormatting sqref="D465">
    <cfRule type="cellIs" dxfId="4453" priority="5260" stopIfTrue="1" operator="equal">
      <formula>"P"</formula>
    </cfRule>
  </conditionalFormatting>
  <conditionalFormatting sqref="D464">
    <cfRule type="cellIs" dxfId="4452" priority="5259" stopIfTrue="1" operator="equal">
      <formula>"P"</formula>
    </cfRule>
  </conditionalFormatting>
  <conditionalFormatting sqref="D465">
    <cfRule type="cellIs" dxfId="4451" priority="5258" stopIfTrue="1" operator="equal">
      <formula>"P"</formula>
    </cfRule>
  </conditionalFormatting>
  <conditionalFormatting sqref="D464">
    <cfRule type="cellIs" dxfId="4450" priority="5257" stopIfTrue="1" operator="equal">
      <formula>"P"</formula>
    </cfRule>
  </conditionalFormatting>
  <conditionalFormatting sqref="D466">
    <cfRule type="cellIs" dxfId="4449" priority="5256" stopIfTrue="1" operator="equal">
      <formula>"P"</formula>
    </cfRule>
  </conditionalFormatting>
  <conditionalFormatting sqref="D465">
    <cfRule type="cellIs" dxfId="4448" priority="5255" stopIfTrue="1" operator="equal">
      <formula>"P"</formula>
    </cfRule>
  </conditionalFormatting>
  <conditionalFormatting sqref="D464">
    <cfRule type="cellIs" dxfId="4447" priority="5254" stopIfTrue="1" operator="equal">
      <formula>"P"</formula>
    </cfRule>
  </conditionalFormatting>
  <conditionalFormatting sqref="D462">
    <cfRule type="cellIs" dxfId="4446" priority="5253" stopIfTrue="1" operator="equal">
      <formula>"P"</formula>
    </cfRule>
  </conditionalFormatting>
  <conditionalFormatting sqref="D465">
    <cfRule type="cellIs" dxfId="4445" priority="5252" stopIfTrue="1" operator="equal">
      <formula>"P"</formula>
    </cfRule>
  </conditionalFormatting>
  <conditionalFormatting sqref="D464">
    <cfRule type="cellIs" dxfId="4444" priority="5251" stopIfTrue="1" operator="equal">
      <formula>"P"</formula>
    </cfRule>
  </conditionalFormatting>
  <conditionalFormatting sqref="D463">
    <cfRule type="cellIs" dxfId="4443" priority="5250" stopIfTrue="1" operator="equal">
      <formula>"P"</formula>
    </cfRule>
  </conditionalFormatting>
  <conditionalFormatting sqref="D465">
    <cfRule type="cellIs" dxfId="4442" priority="5249" stopIfTrue="1" operator="equal">
      <formula>"P"</formula>
    </cfRule>
  </conditionalFormatting>
  <conditionalFormatting sqref="D464">
    <cfRule type="cellIs" dxfId="4441" priority="5248" stopIfTrue="1" operator="equal">
      <formula>"P"</formula>
    </cfRule>
  </conditionalFormatting>
  <conditionalFormatting sqref="D463">
    <cfRule type="cellIs" dxfId="4440" priority="5247" stopIfTrue="1" operator="equal">
      <formula>"P"</formula>
    </cfRule>
  </conditionalFormatting>
  <conditionalFormatting sqref="D464">
    <cfRule type="cellIs" dxfId="4439" priority="5246" stopIfTrue="1" operator="equal">
      <formula>"P"</formula>
    </cfRule>
  </conditionalFormatting>
  <conditionalFormatting sqref="D463">
    <cfRule type="cellIs" dxfId="4438" priority="5245" stopIfTrue="1" operator="equal">
      <formula>"P"</formula>
    </cfRule>
  </conditionalFormatting>
  <conditionalFormatting sqref="D465">
    <cfRule type="cellIs" dxfId="4437" priority="5244" stopIfTrue="1" operator="equal">
      <formula>"P"</formula>
    </cfRule>
  </conditionalFormatting>
  <conditionalFormatting sqref="D464">
    <cfRule type="cellIs" dxfId="4436" priority="5243" stopIfTrue="1" operator="equal">
      <formula>"P"</formula>
    </cfRule>
  </conditionalFormatting>
  <conditionalFormatting sqref="D463">
    <cfRule type="cellIs" dxfId="4435" priority="5242" stopIfTrue="1" operator="equal">
      <formula>"P"</formula>
    </cfRule>
  </conditionalFormatting>
  <conditionalFormatting sqref="D464">
    <cfRule type="cellIs" dxfId="4434" priority="5241" stopIfTrue="1" operator="equal">
      <formula>"P"</formula>
    </cfRule>
  </conditionalFormatting>
  <conditionalFormatting sqref="D463">
    <cfRule type="cellIs" dxfId="4433" priority="5240" stopIfTrue="1" operator="equal">
      <formula>"P"</formula>
    </cfRule>
  </conditionalFormatting>
  <conditionalFormatting sqref="D462">
    <cfRule type="cellIs" dxfId="4432" priority="5239" stopIfTrue="1" operator="equal">
      <formula>"P"</formula>
    </cfRule>
  </conditionalFormatting>
  <conditionalFormatting sqref="D464">
    <cfRule type="cellIs" dxfId="4431" priority="5238" stopIfTrue="1" operator="equal">
      <formula>"P"</formula>
    </cfRule>
  </conditionalFormatting>
  <conditionalFormatting sqref="D463">
    <cfRule type="cellIs" dxfId="4430" priority="5237" stopIfTrue="1" operator="equal">
      <formula>"P"</formula>
    </cfRule>
  </conditionalFormatting>
  <conditionalFormatting sqref="D462">
    <cfRule type="cellIs" dxfId="4429" priority="5236" stopIfTrue="1" operator="equal">
      <formula>"P"</formula>
    </cfRule>
  </conditionalFormatting>
  <conditionalFormatting sqref="D463">
    <cfRule type="cellIs" dxfId="4428" priority="5235" stopIfTrue="1" operator="equal">
      <formula>"P"</formula>
    </cfRule>
  </conditionalFormatting>
  <conditionalFormatting sqref="D462">
    <cfRule type="cellIs" dxfId="4427" priority="5234" stopIfTrue="1" operator="equal">
      <formula>"P"</formula>
    </cfRule>
  </conditionalFormatting>
  <conditionalFormatting sqref="Q454:Q481">
    <cfRule type="cellIs" dxfId="4426" priority="5084" stopIfTrue="1" operator="equal">
      <formula>"P"</formula>
    </cfRule>
  </conditionalFormatting>
  <conditionalFormatting sqref="Q606">
    <cfRule type="cellIs" dxfId="4425" priority="5083" stopIfTrue="1" operator="equal">
      <formula>"P"</formula>
    </cfRule>
  </conditionalFormatting>
  <conditionalFormatting sqref="Q632">
    <cfRule type="cellIs" dxfId="4424" priority="5082" stopIfTrue="1" operator="equal">
      <formula>"P"</formula>
    </cfRule>
  </conditionalFormatting>
  <conditionalFormatting sqref="Q621">
    <cfRule type="cellIs" dxfId="4423" priority="5080" stopIfTrue="1" operator="equal">
      <formula>"P"</formula>
    </cfRule>
  </conditionalFormatting>
  <conditionalFormatting sqref="Q627">
    <cfRule type="cellIs" dxfId="4422" priority="5079" stopIfTrue="1" operator="equal">
      <formula>"P"</formula>
    </cfRule>
  </conditionalFormatting>
  <conditionalFormatting sqref="Q622">
    <cfRule type="cellIs" dxfId="4421" priority="5078" stopIfTrue="1" operator="equal">
      <formula>"P"</formula>
    </cfRule>
  </conditionalFormatting>
  <conditionalFormatting sqref="Q625">
    <cfRule type="cellIs" dxfId="4420" priority="5077" stopIfTrue="1" operator="equal">
      <formula>"P"</formula>
    </cfRule>
  </conditionalFormatting>
  <conditionalFormatting sqref="Q620">
    <cfRule type="cellIs" dxfId="4419" priority="5076" stopIfTrue="1" operator="equal">
      <formula>"P"</formula>
    </cfRule>
  </conditionalFormatting>
  <conditionalFormatting sqref="Q621">
    <cfRule type="cellIs" dxfId="4418" priority="5075" stopIfTrue="1" operator="equal">
      <formula>"P"</formula>
    </cfRule>
  </conditionalFormatting>
  <conditionalFormatting sqref="Q624">
    <cfRule type="cellIs" dxfId="4417" priority="5074" stopIfTrue="1" operator="equal">
      <formula>"P"</formula>
    </cfRule>
  </conditionalFormatting>
  <conditionalFormatting sqref="Q622">
    <cfRule type="cellIs" dxfId="4416" priority="5073" stopIfTrue="1" operator="equal">
      <formula>"P"</formula>
    </cfRule>
  </conditionalFormatting>
  <conditionalFormatting sqref="Q628:Q631">
    <cfRule type="cellIs" dxfId="4415" priority="5072" stopIfTrue="1" operator="equal">
      <formula>"P"</formula>
    </cfRule>
  </conditionalFormatting>
  <conditionalFormatting sqref="Q623">
    <cfRule type="cellIs" dxfId="4414" priority="5071" stopIfTrue="1" operator="equal">
      <formula>"P"</formula>
    </cfRule>
  </conditionalFormatting>
  <conditionalFormatting sqref="Q626">
    <cfRule type="cellIs" dxfId="4413" priority="5070" stopIfTrue="1" operator="equal">
      <formula>"P"</formula>
    </cfRule>
  </conditionalFormatting>
  <conditionalFormatting sqref="Q621">
    <cfRule type="cellIs" dxfId="4412" priority="5069" stopIfTrue="1" operator="equal">
      <formula>"P"</formula>
    </cfRule>
  </conditionalFormatting>
  <conditionalFormatting sqref="Q622">
    <cfRule type="cellIs" dxfId="4411" priority="5068" stopIfTrue="1" operator="equal">
      <formula>"P"</formula>
    </cfRule>
  </conditionalFormatting>
  <conditionalFormatting sqref="Q625">
    <cfRule type="cellIs" dxfId="4410" priority="5067" stopIfTrue="1" operator="equal">
      <formula>"P"</formula>
    </cfRule>
  </conditionalFormatting>
  <conditionalFormatting sqref="Q620">
    <cfRule type="cellIs" dxfId="4409" priority="5066" stopIfTrue="1" operator="equal">
      <formula>"P"</formula>
    </cfRule>
  </conditionalFormatting>
  <conditionalFormatting sqref="Q621">
    <cfRule type="cellIs" dxfId="4408" priority="5065" stopIfTrue="1" operator="equal">
      <formula>"P"</formula>
    </cfRule>
  </conditionalFormatting>
  <conditionalFormatting sqref="Q624">
    <cfRule type="cellIs" dxfId="4407" priority="5064" stopIfTrue="1" operator="equal">
      <formula>"P"</formula>
    </cfRule>
  </conditionalFormatting>
  <conditionalFormatting sqref="Q619">
    <cfRule type="cellIs" dxfId="4406" priority="5063" stopIfTrue="1" operator="equal">
      <formula>"P"</formula>
    </cfRule>
  </conditionalFormatting>
  <conditionalFormatting sqref="Q620">
    <cfRule type="cellIs" dxfId="4405" priority="5062" stopIfTrue="1" operator="equal">
      <formula>"P"</formula>
    </cfRule>
  </conditionalFormatting>
  <conditionalFormatting sqref="Q623">
    <cfRule type="cellIs" dxfId="4404" priority="5061" stopIfTrue="1" operator="equal">
      <formula>"P"</formula>
    </cfRule>
  </conditionalFormatting>
  <conditionalFormatting sqref="Q621">
    <cfRule type="cellIs" dxfId="4403" priority="5060" stopIfTrue="1" operator="equal">
      <formula>"P"</formula>
    </cfRule>
  </conditionalFormatting>
  <conditionalFormatting sqref="Q622">
    <cfRule type="cellIs" dxfId="4402" priority="5059" stopIfTrue="1" operator="equal">
      <formula>"P"</formula>
    </cfRule>
  </conditionalFormatting>
  <conditionalFormatting sqref="Q620">
    <cfRule type="cellIs" dxfId="4401" priority="5058" stopIfTrue="1" operator="equal">
      <formula>"P"</formula>
    </cfRule>
  </conditionalFormatting>
  <conditionalFormatting sqref="Q621">
    <cfRule type="cellIs" dxfId="4400" priority="5057" stopIfTrue="1" operator="equal">
      <formula>"P"</formula>
    </cfRule>
  </conditionalFormatting>
  <conditionalFormatting sqref="Q624">
    <cfRule type="cellIs" dxfId="4399" priority="5056" stopIfTrue="1" operator="equal">
      <formula>"P"</formula>
    </cfRule>
  </conditionalFormatting>
  <conditionalFormatting sqref="Q627">
    <cfRule type="cellIs" dxfId="4398" priority="5055" stopIfTrue="1" operator="equal">
      <formula>"P"</formula>
    </cfRule>
  </conditionalFormatting>
  <conditionalFormatting sqref="Q625">
    <cfRule type="cellIs" dxfId="4397" priority="5054" stopIfTrue="1" operator="equal">
      <formula>"P"</formula>
    </cfRule>
  </conditionalFormatting>
  <conditionalFormatting sqref="Q626">
    <cfRule type="cellIs" dxfId="4396" priority="5053" stopIfTrue="1" operator="equal">
      <formula>"P"</formula>
    </cfRule>
  </conditionalFormatting>
  <conditionalFormatting sqref="Q620">
    <cfRule type="cellIs" dxfId="4395" priority="5052" stopIfTrue="1" operator="equal">
      <formula>"P"</formula>
    </cfRule>
  </conditionalFormatting>
  <conditionalFormatting sqref="Q626">
    <cfRule type="cellIs" dxfId="4394" priority="5051" stopIfTrue="1" operator="equal">
      <formula>"P"</formula>
    </cfRule>
  </conditionalFormatting>
  <conditionalFormatting sqref="Q621">
    <cfRule type="cellIs" dxfId="4393" priority="5050" stopIfTrue="1" operator="equal">
      <formula>"P"</formula>
    </cfRule>
  </conditionalFormatting>
  <conditionalFormatting sqref="Q624">
    <cfRule type="cellIs" dxfId="4392" priority="5049" stopIfTrue="1" operator="equal">
      <formula>"P"</formula>
    </cfRule>
  </conditionalFormatting>
  <conditionalFormatting sqref="Q619">
    <cfRule type="cellIs" dxfId="4391" priority="5048" stopIfTrue="1" operator="equal">
      <formula>"P"</formula>
    </cfRule>
  </conditionalFormatting>
  <conditionalFormatting sqref="Q620">
    <cfRule type="cellIs" dxfId="4390" priority="5047" stopIfTrue="1" operator="equal">
      <formula>"P"</formula>
    </cfRule>
  </conditionalFormatting>
  <conditionalFormatting sqref="Q623">
    <cfRule type="cellIs" dxfId="4389" priority="5046" stopIfTrue="1" operator="equal">
      <formula>"P"</formula>
    </cfRule>
  </conditionalFormatting>
  <conditionalFormatting sqref="Q621">
    <cfRule type="cellIs" dxfId="4388" priority="5045" stopIfTrue="1" operator="equal">
      <formula>"P"</formula>
    </cfRule>
  </conditionalFormatting>
  <conditionalFormatting sqref="Q622">
    <cfRule type="cellIs" dxfId="4387" priority="5044" stopIfTrue="1" operator="equal">
      <formula>"P"</formula>
    </cfRule>
  </conditionalFormatting>
  <conditionalFormatting sqref="Q625">
    <cfRule type="cellIs" dxfId="4386" priority="5043" stopIfTrue="1" operator="equal">
      <formula>"P"</formula>
    </cfRule>
  </conditionalFormatting>
  <conditionalFormatting sqref="Q620">
    <cfRule type="cellIs" dxfId="4385" priority="5042" stopIfTrue="1" operator="equal">
      <formula>"P"</formula>
    </cfRule>
  </conditionalFormatting>
  <conditionalFormatting sqref="Q621">
    <cfRule type="cellIs" dxfId="4384" priority="5041" stopIfTrue="1" operator="equal">
      <formula>"P"</formula>
    </cfRule>
  </conditionalFormatting>
  <conditionalFormatting sqref="Q624">
    <cfRule type="cellIs" dxfId="4383" priority="5040" stopIfTrue="1" operator="equal">
      <formula>"P"</formula>
    </cfRule>
  </conditionalFormatting>
  <conditionalFormatting sqref="Q619">
    <cfRule type="cellIs" dxfId="4382" priority="5039" stopIfTrue="1" operator="equal">
      <formula>"P"</formula>
    </cfRule>
  </conditionalFormatting>
  <conditionalFormatting sqref="Q620">
    <cfRule type="cellIs" dxfId="4381" priority="5038" stopIfTrue="1" operator="equal">
      <formula>"P"</formula>
    </cfRule>
  </conditionalFormatting>
  <conditionalFormatting sqref="Q623">
    <cfRule type="cellIs" dxfId="4380" priority="5037" stopIfTrue="1" operator="equal">
      <formula>"P"</formula>
    </cfRule>
  </conditionalFormatting>
  <conditionalFormatting sqref="Q618">
    <cfRule type="cellIs" dxfId="4379" priority="5036" stopIfTrue="1" operator="equal">
      <formula>"P"</formula>
    </cfRule>
  </conditionalFormatting>
  <conditionalFormatting sqref="Q619">
    <cfRule type="cellIs" dxfId="4378" priority="5035" stopIfTrue="1" operator="equal">
      <formula>"P"</formula>
    </cfRule>
  </conditionalFormatting>
  <conditionalFormatting sqref="Q622">
    <cfRule type="cellIs" dxfId="4377" priority="5034" stopIfTrue="1" operator="equal">
      <formula>"P"</formula>
    </cfRule>
  </conditionalFormatting>
  <conditionalFormatting sqref="Q620">
    <cfRule type="cellIs" dxfId="4376" priority="5033" stopIfTrue="1" operator="equal">
      <formula>"P"</formula>
    </cfRule>
  </conditionalFormatting>
  <conditionalFormatting sqref="Q621">
    <cfRule type="cellIs" dxfId="4375" priority="5032" stopIfTrue="1" operator="equal">
      <formula>"P"</formula>
    </cfRule>
  </conditionalFormatting>
  <conditionalFormatting sqref="Q619">
    <cfRule type="cellIs" dxfId="4374" priority="5031" stopIfTrue="1" operator="equal">
      <formula>"P"</formula>
    </cfRule>
  </conditionalFormatting>
  <conditionalFormatting sqref="Q620">
    <cfRule type="cellIs" dxfId="4373" priority="5030" stopIfTrue="1" operator="equal">
      <formula>"P"</formula>
    </cfRule>
  </conditionalFormatting>
  <conditionalFormatting sqref="Q623">
    <cfRule type="cellIs" dxfId="4372" priority="5029" stopIfTrue="1" operator="equal">
      <formula>"P"</formula>
    </cfRule>
  </conditionalFormatting>
  <conditionalFormatting sqref="Q626">
    <cfRule type="cellIs" dxfId="4371" priority="5028" stopIfTrue="1" operator="equal">
      <formula>"P"</formula>
    </cfRule>
  </conditionalFormatting>
  <conditionalFormatting sqref="Q624">
    <cfRule type="cellIs" dxfId="4370" priority="5027" stopIfTrue="1" operator="equal">
      <formula>"P"</formula>
    </cfRule>
  </conditionalFormatting>
  <conditionalFormatting sqref="Q625">
    <cfRule type="cellIs" dxfId="4369" priority="5026" stopIfTrue="1" operator="equal">
      <formula>"P"</formula>
    </cfRule>
  </conditionalFormatting>
  <conditionalFormatting sqref="Q619">
    <cfRule type="cellIs" dxfId="4368" priority="4967" stopIfTrue="1" operator="equal">
      <formula>"P"</formula>
    </cfRule>
  </conditionalFormatting>
  <conditionalFormatting sqref="Q620">
    <cfRule type="cellIs" dxfId="4367" priority="4966" stopIfTrue="1" operator="equal">
      <formula>"P"</formula>
    </cfRule>
  </conditionalFormatting>
  <conditionalFormatting sqref="Q623">
    <cfRule type="cellIs" dxfId="4366" priority="4965" stopIfTrue="1" operator="equal">
      <formula>"P"</formula>
    </cfRule>
  </conditionalFormatting>
  <conditionalFormatting sqref="Q621">
    <cfRule type="cellIs" dxfId="4365" priority="4964" stopIfTrue="1" operator="equal">
      <formula>"P"</formula>
    </cfRule>
  </conditionalFormatting>
  <conditionalFormatting sqref="Q620">
    <cfRule type="cellIs" dxfId="4364" priority="4971" stopIfTrue="1" operator="equal">
      <formula>"P"</formula>
    </cfRule>
  </conditionalFormatting>
  <conditionalFormatting sqref="Q626">
    <cfRule type="cellIs" dxfId="4363" priority="4970" stopIfTrue="1" operator="equal">
      <formula>"P"</formula>
    </cfRule>
  </conditionalFormatting>
  <conditionalFormatting sqref="Q621">
    <cfRule type="cellIs" dxfId="4362" priority="4969" stopIfTrue="1" operator="equal">
      <formula>"P"</formula>
    </cfRule>
  </conditionalFormatting>
  <conditionalFormatting sqref="Q624">
    <cfRule type="cellIs" dxfId="4361" priority="4968" stopIfTrue="1" operator="equal">
      <formula>"P"</formula>
    </cfRule>
  </conditionalFormatting>
  <conditionalFormatting sqref="Q627">
    <cfRule type="cellIs" dxfId="4360" priority="4963" stopIfTrue="1" operator="equal">
      <formula>"P"</formula>
    </cfRule>
  </conditionalFormatting>
  <conditionalFormatting sqref="Q622">
    <cfRule type="cellIs" dxfId="4359" priority="4962" stopIfTrue="1" operator="equal">
      <formula>"P"</formula>
    </cfRule>
  </conditionalFormatting>
  <conditionalFormatting sqref="Q625">
    <cfRule type="cellIs" dxfId="4358" priority="4961" stopIfTrue="1" operator="equal">
      <formula>"P"</formula>
    </cfRule>
  </conditionalFormatting>
  <conditionalFormatting sqref="Q620">
    <cfRule type="cellIs" dxfId="4357" priority="4960" stopIfTrue="1" operator="equal">
      <formula>"P"</formula>
    </cfRule>
  </conditionalFormatting>
  <conditionalFormatting sqref="Q621">
    <cfRule type="cellIs" dxfId="4356" priority="4959" stopIfTrue="1" operator="equal">
      <formula>"P"</formula>
    </cfRule>
  </conditionalFormatting>
  <conditionalFormatting sqref="Q624">
    <cfRule type="cellIs" dxfId="4355" priority="4958" stopIfTrue="1" operator="equal">
      <formula>"P"</formula>
    </cfRule>
  </conditionalFormatting>
  <conditionalFormatting sqref="Q619">
    <cfRule type="cellIs" dxfId="4354" priority="4957" stopIfTrue="1" operator="equal">
      <formula>"P"</formula>
    </cfRule>
  </conditionalFormatting>
  <conditionalFormatting sqref="Q621">
    <cfRule type="cellIs" dxfId="4353" priority="4911" stopIfTrue="1" operator="equal">
      <formula>"P"</formula>
    </cfRule>
  </conditionalFormatting>
  <conditionalFormatting sqref="Q624">
    <cfRule type="cellIs" dxfId="4352" priority="4910" stopIfTrue="1" operator="equal">
      <formula>"P"</formula>
    </cfRule>
  </conditionalFormatting>
  <conditionalFormatting sqref="Q622">
    <cfRule type="cellIs" dxfId="4351" priority="4914" stopIfTrue="1" operator="equal">
      <formula>"P"</formula>
    </cfRule>
  </conditionalFormatting>
  <conditionalFormatting sqref="Q625">
    <cfRule type="cellIs" dxfId="4350" priority="4913" stopIfTrue="1" operator="equal">
      <formula>"P"</formula>
    </cfRule>
  </conditionalFormatting>
  <conditionalFormatting sqref="Q620">
    <cfRule type="cellIs" dxfId="4349" priority="4912" stopIfTrue="1" operator="equal">
      <formula>"P"</formula>
    </cfRule>
  </conditionalFormatting>
  <conditionalFormatting sqref="Q622">
    <cfRule type="cellIs" dxfId="4348" priority="4909" stopIfTrue="1" operator="equal">
      <formula>"P"</formula>
    </cfRule>
  </conditionalFormatting>
  <conditionalFormatting sqref="Q623">
    <cfRule type="cellIs" dxfId="4347" priority="4908" stopIfTrue="1" operator="equal">
      <formula>"P"</formula>
    </cfRule>
  </conditionalFormatting>
  <conditionalFormatting sqref="Q626">
    <cfRule type="cellIs" dxfId="4346" priority="4907" stopIfTrue="1" operator="equal">
      <formula>"P"</formula>
    </cfRule>
  </conditionalFormatting>
  <conditionalFormatting sqref="Q622">
    <cfRule type="cellIs" dxfId="4345" priority="4952" stopIfTrue="1" operator="equal">
      <formula>"P"</formula>
    </cfRule>
  </conditionalFormatting>
  <conditionalFormatting sqref="Q621">
    <cfRule type="cellIs" dxfId="4344" priority="4950" stopIfTrue="1" operator="equal">
      <formula>"P"</formula>
    </cfRule>
  </conditionalFormatting>
  <conditionalFormatting sqref="Q618">
    <cfRule type="cellIs" dxfId="4343" priority="4954" stopIfTrue="1" operator="equal">
      <formula>"P"</formula>
    </cfRule>
  </conditionalFormatting>
  <conditionalFormatting sqref="Q619">
    <cfRule type="cellIs" dxfId="4342" priority="4953" stopIfTrue="1" operator="equal">
      <formula>"P"</formula>
    </cfRule>
  </conditionalFormatting>
  <conditionalFormatting sqref="Q620">
    <cfRule type="cellIs" dxfId="4341" priority="4951" stopIfTrue="1" operator="equal">
      <formula>"P"</formula>
    </cfRule>
  </conditionalFormatting>
  <conditionalFormatting sqref="Q619">
    <cfRule type="cellIs" dxfId="4340" priority="4949" stopIfTrue="1" operator="equal">
      <formula>"P"</formula>
    </cfRule>
  </conditionalFormatting>
  <conditionalFormatting sqref="Q620">
    <cfRule type="cellIs" dxfId="4339" priority="4948" stopIfTrue="1" operator="equal">
      <formula>"P"</formula>
    </cfRule>
  </conditionalFormatting>
  <conditionalFormatting sqref="Q623">
    <cfRule type="cellIs" dxfId="4338" priority="4947" stopIfTrue="1" operator="equal">
      <formula>"P"</formula>
    </cfRule>
  </conditionalFormatting>
  <conditionalFormatting sqref="Q626">
    <cfRule type="cellIs" dxfId="4337" priority="4946" stopIfTrue="1" operator="equal">
      <formula>"P"</formula>
    </cfRule>
  </conditionalFormatting>
  <conditionalFormatting sqref="Q624">
    <cfRule type="cellIs" dxfId="4336" priority="4945" stopIfTrue="1" operator="equal">
      <formula>"P"</formula>
    </cfRule>
  </conditionalFormatting>
  <conditionalFormatting sqref="Q625">
    <cfRule type="cellIs" dxfId="4335" priority="4944" stopIfTrue="1" operator="equal">
      <formula>"P"</formula>
    </cfRule>
  </conditionalFormatting>
  <conditionalFormatting sqref="Q619">
    <cfRule type="cellIs" dxfId="4334" priority="4943" stopIfTrue="1" operator="equal">
      <formula>"P"</formula>
    </cfRule>
  </conditionalFormatting>
  <conditionalFormatting sqref="Q625">
    <cfRule type="cellIs" dxfId="4333" priority="4942" stopIfTrue="1" operator="equal">
      <formula>"P"</formula>
    </cfRule>
  </conditionalFormatting>
  <conditionalFormatting sqref="Q620">
    <cfRule type="cellIs" dxfId="4332" priority="4941" stopIfTrue="1" operator="equal">
      <formula>"P"</formula>
    </cfRule>
  </conditionalFormatting>
  <conditionalFormatting sqref="Q623">
    <cfRule type="cellIs" dxfId="4331" priority="4940" stopIfTrue="1" operator="equal">
      <formula>"P"</formula>
    </cfRule>
  </conditionalFormatting>
  <conditionalFormatting sqref="Q618">
    <cfRule type="cellIs" dxfId="4330" priority="4939" stopIfTrue="1" operator="equal">
      <formula>"P"</formula>
    </cfRule>
  </conditionalFormatting>
  <conditionalFormatting sqref="Q622">
    <cfRule type="cellIs" dxfId="4329" priority="4937" stopIfTrue="1" operator="equal">
      <formula>"P"</formula>
    </cfRule>
  </conditionalFormatting>
  <conditionalFormatting sqref="Q619">
    <cfRule type="cellIs" dxfId="4328" priority="4938" stopIfTrue="1" operator="equal">
      <formula>"P"</formula>
    </cfRule>
  </conditionalFormatting>
  <conditionalFormatting sqref="Q620">
    <cfRule type="cellIs" dxfId="4327" priority="4936" stopIfTrue="1" operator="equal">
      <formula>"P"</formula>
    </cfRule>
  </conditionalFormatting>
  <conditionalFormatting sqref="Q621">
    <cfRule type="cellIs" dxfId="4326" priority="4935" stopIfTrue="1" operator="equal">
      <formula>"P"</formula>
    </cfRule>
  </conditionalFormatting>
  <conditionalFormatting sqref="Q624">
    <cfRule type="cellIs" dxfId="4325" priority="4934" stopIfTrue="1" operator="equal">
      <formula>"P"</formula>
    </cfRule>
  </conditionalFormatting>
  <conditionalFormatting sqref="Q619">
    <cfRule type="cellIs" dxfId="4324" priority="4933" stopIfTrue="1" operator="equal">
      <formula>"P"</formula>
    </cfRule>
  </conditionalFormatting>
  <conditionalFormatting sqref="Q620">
    <cfRule type="cellIs" dxfId="4323" priority="4932" stopIfTrue="1" operator="equal">
      <formula>"P"</formula>
    </cfRule>
  </conditionalFormatting>
  <conditionalFormatting sqref="Q623">
    <cfRule type="cellIs" dxfId="4322" priority="4931" stopIfTrue="1" operator="equal">
      <formula>"P"</formula>
    </cfRule>
  </conditionalFormatting>
  <conditionalFormatting sqref="Q618">
    <cfRule type="cellIs" dxfId="4321" priority="4930" stopIfTrue="1" operator="equal">
      <formula>"P"</formula>
    </cfRule>
  </conditionalFormatting>
  <conditionalFormatting sqref="Q619">
    <cfRule type="cellIs" dxfId="4320" priority="4929" stopIfTrue="1" operator="equal">
      <formula>"P"</formula>
    </cfRule>
  </conditionalFormatting>
  <conditionalFormatting sqref="Q622">
    <cfRule type="cellIs" dxfId="4319" priority="4928" stopIfTrue="1" operator="equal">
      <formula>"P"</formula>
    </cfRule>
  </conditionalFormatting>
  <conditionalFormatting sqref="Q617">
    <cfRule type="cellIs" dxfId="4318" priority="4927" stopIfTrue="1" operator="equal">
      <formula>"P"</formula>
    </cfRule>
  </conditionalFormatting>
  <conditionalFormatting sqref="Q618">
    <cfRule type="cellIs" dxfId="4317" priority="4926" stopIfTrue="1" operator="equal">
      <formula>"P"</formula>
    </cfRule>
  </conditionalFormatting>
  <conditionalFormatting sqref="Q621">
    <cfRule type="cellIs" dxfId="4316" priority="4925" stopIfTrue="1" operator="equal">
      <formula>"P"</formula>
    </cfRule>
  </conditionalFormatting>
  <conditionalFormatting sqref="Q620">
    <cfRule type="cellIs" dxfId="4315" priority="4923" stopIfTrue="1" operator="equal">
      <formula>"P"</formula>
    </cfRule>
  </conditionalFormatting>
  <conditionalFormatting sqref="Q619">
    <cfRule type="cellIs" dxfId="4314" priority="4924" stopIfTrue="1" operator="equal">
      <formula>"P"</formula>
    </cfRule>
  </conditionalFormatting>
  <conditionalFormatting sqref="Q618">
    <cfRule type="cellIs" dxfId="4313" priority="4922" stopIfTrue="1" operator="equal">
      <formula>"P"</formula>
    </cfRule>
  </conditionalFormatting>
  <conditionalFormatting sqref="Q619">
    <cfRule type="cellIs" dxfId="4312" priority="4921" stopIfTrue="1" operator="equal">
      <formula>"P"</formula>
    </cfRule>
  </conditionalFormatting>
  <conditionalFormatting sqref="Q622">
    <cfRule type="cellIs" dxfId="4311" priority="4920" stopIfTrue="1" operator="equal">
      <formula>"P"</formula>
    </cfRule>
  </conditionalFormatting>
  <conditionalFormatting sqref="Q625">
    <cfRule type="cellIs" dxfId="4310" priority="4919" stopIfTrue="1" operator="equal">
      <formula>"P"</formula>
    </cfRule>
  </conditionalFormatting>
  <conditionalFormatting sqref="Q623">
    <cfRule type="cellIs" dxfId="4309" priority="4918" stopIfTrue="1" operator="equal">
      <formula>"P"</formula>
    </cfRule>
  </conditionalFormatting>
  <conditionalFormatting sqref="Q624">
    <cfRule type="cellIs" dxfId="4308" priority="4917" stopIfTrue="1" operator="equal">
      <formula>"P"</formula>
    </cfRule>
  </conditionalFormatting>
  <conditionalFormatting sqref="Q621">
    <cfRule type="cellIs" dxfId="4307" priority="4916" stopIfTrue="1" operator="equal">
      <formula>"P"</formula>
    </cfRule>
  </conditionalFormatting>
  <conditionalFormatting sqref="Q627">
    <cfRule type="cellIs" dxfId="4306" priority="4915" stopIfTrue="1" operator="equal">
      <formula>"P"</formula>
    </cfRule>
  </conditionalFormatting>
  <conditionalFormatting sqref="Q621">
    <cfRule type="cellIs" dxfId="4305" priority="4906" stopIfTrue="1" operator="equal">
      <formula>"P"</formula>
    </cfRule>
  </conditionalFormatting>
  <conditionalFormatting sqref="Q622">
    <cfRule type="cellIs" dxfId="4304" priority="4905" stopIfTrue="1" operator="equal">
      <formula>"P"</formula>
    </cfRule>
  </conditionalFormatting>
  <conditionalFormatting sqref="Q625">
    <cfRule type="cellIs" dxfId="4303" priority="4904" stopIfTrue="1" operator="equal">
      <formula>"P"</formula>
    </cfRule>
  </conditionalFormatting>
  <conditionalFormatting sqref="Q620">
    <cfRule type="cellIs" dxfId="4302" priority="4903" stopIfTrue="1" operator="equal">
      <formula>"P"</formula>
    </cfRule>
  </conditionalFormatting>
  <conditionalFormatting sqref="Q621">
    <cfRule type="cellIs" dxfId="4301" priority="4902" stopIfTrue="1" operator="equal">
      <formula>"P"</formula>
    </cfRule>
  </conditionalFormatting>
  <conditionalFormatting sqref="Q624">
    <cfRule type="cellIs" dxfId="4300" priority="4901" stopIfTrue="1" operator="equal">
      <formula>"P"</formula>
    </cfRule>
  </conditionalFormatting>
  <conditionalFormatting sqref="Q619">
    <cfRule type="cellIs" dxfId="4299" priority="4900" stopIfTrue="1" operator="equal">
      <formula>"P"</formula>
    </cfRule>
  </conditionalFormatting>
  <conditionalFormatting sqref="Q620">
    <cfRule type="cellIs" dxfId="4298" priority="4899" stopIfTrue="1" operator="equal">
      <formula>"P"</formula>
    </cfRule>
  </conditionalFormatting>
  <conditionalFormatting sqref="Q623">
    <cfRule type="cellIs" dxfId="4297" priority="4898" stopIfTrue="1" operator="equal">
      <formula>"P"</formula>
    </cfRule>
  </conditionalFormatting>
  <conditionalFormatting sqref="Q622">
    <cfRule type="cellIs" dxfId="4296" priority="4996" stopIfTrue="1" operator="equal">
      <formula>"P"</formula>
    </cfRule>
  </conditionalFormatting>
  <conditionalFormatting sqref="Q624">
    <cfRule type="cellIs" dxfId="4295" priority="4992" stopIfTrue="1" operator="equal">
      <formula>"P"</formula>
    </cfRule>
  </conditionalFormatting>
  <conditionalFormatting sqref="Q620">
    <cfRule type="cellIs" dxfId="4294" priority="4985" stopIfTrue="1" operator="equal">
      <formula>"P"</formula>
    </cfRule>
  </conditionalFormatting>
  <conditionalFormatting sqref="Q620">
    <cfRule type="cellIs" dxfId="4293" priority="4982" stopIfTrue="1" operator="equal">
      <formula>"P"</formula>
    </cfRule>
  </conditionalFormatting>
  <conditionalFormatting sqref="Q623">
    <cfRule type="cellIs" dxfId="4292" priority="4981" stopIfTrue="1" operator="equal">
      <formula>"P"</formula>
    </cfRule>
  </conditionalFormatting>
  <conditionalFormatting sqref="Q622">
    <cfRule type="cellIs" dxfId="4291" priority="4979" stopIfTrue="1" operator="equal">
      <formula>"P"</formula>
    </cfRule>
  </conditionalFormatting>
  <conditionalFormatting sqref="Q625">
    <cfRule type="cellIs" dxfId="4290" priority="4995" stopIfTrue="1" operator="equal">
      <formula>"P"</formula>
    </cfRule>
  </conditionalFormatting>
  <conditionalFormatting sqref="Q623">
    <cfRule type="cellIs" dxfId="4289" priority="4990" stopIfTrue="1" operator="equal">
      <formula>"P"</formula>
    </cfRule>
  </conditionalFormatting>
  <conditionalFormatting sqref="Q621">
    <cfRule type="cellIs" dxfId="4288" priority="4988" stopIfTrue="1" operator="equal">
      <formula>"P"</formula>
    </cfRule>
  </conditionalFormatting>
  <conditionalFormatting sqref="Q622">
    <cfRule type="cellIs" dxfId="4287" priority="5025" stopIfTrue="1" operator="equal">
      <formula>"P"</formula>
    </cfRule>
  </conditionalFormatting>
  <conditionalFormatting sqref="Q628:Q631">
    <cfRule type="cellIs" dxfId="4286" priority="5024" stopIfTrue="1" operator="equal">
      <formula>"P"</formula>
    </cfRule>
  </conditionalFormatting>
  <conditionalFormatting sqref="Q623">
    <cfRule type="cellIs" dxfId="4285" priority="5023" stopIfTrue="1" operator="equal">
      <formula>"P"</formula>
    </cfRule>
  </conditionalFormatting>
  <conditionalFormatting sqref="Q626">
    <cfRule type="cellIs" dxfId="4284" priority="5022" stopIfTrue="1" operator="equal">
      <formula>"P"</formula>
    </cfRule>
  </conditionalFormatting>
  <conditionalFormatting sqref="Q621">
    <cfRule type="cellIs" dxfId="4283" priority="5021" stopIfTrue="1" operator="equal">
      <formula>"P"</formula>
    </cfRule>
  </conditionalFormatting>
  <conditionalFormatting sqref="Q622">
    <cfRule type="cellIs" dxfId="4282" priority="5020" stopIfTrue="1" operator="equal">
      <formula>"P"</formula>
    </cfRule>
  </conditionalFormatting>
  <conditionalFormatting sqref="Q625">
    <cfRule type="cellIs" dxfId="4281" priority="5019" stopIfTrue="1" operator="equal">
      <formula>"P"</formula>
    </cfRule>
  </conditionalFormatting>
  <conditionalFormatting sqref="Q623">
    <cfRule type="cellIs" dxfId="4280" priority="5018" stopIfTrue="1" operator="equal">
      <formula>"P"</formula>
    </cfRule>
  </conditionalFormatting>
  <conditionalFormatting sqref="Q624">
    <cfRule type="cellIs" dxfId="4279" priority="5017" stopIfTrue="1" operator="equal">
      <formula>"P"</formula>
    </cfRule>
  </conditionalFormatting>
  <conditionalFormatting sqref="Q627">
    <cfRule type="cellIs" dxfId="4278" priority="5016" stopIfTrue="1" operator="equal">
      <formula>"P"</formula>
    </cfRule>
  </conditionalFormatting>
  <conditionalFormatting sqref="Q622">
    <cfRule type="cellIs" dxfId="4277" priority="5015" stopIfTrue="1" operator="equal">
      <formula>"P"</formula>
    </cfRule>
  </conditionalFormatting>
  <conditionalFormatting sqref="Q623">
    <cfRule type="cellIs" dxfId="4276" priority="5014" stopIfTrue="1" operator="equal">
      <formula>"P"</formula>
    </cfRule>
  </conditionalFormatting>
  <conditionalFormatting sqref="Q626">
    <cfRule type="cellIs" dxfId="4275" priority="5013" stopIfTrue="1" operator="equal">
      <formula>"P"</formula>
    </cfRule>
  </conditionalFormatting>
  <conditionalFormatting sqref="Q621">
    <cfRule type="cellIs" dxfId="4274" priority="5012" stopIfTrue="1" operator="equal">
      <formula>"P"</formula>
    </cfRule>
  </conditionalFormatting>
  <conditionalFormatting sqref="Q622">
    <cfRule type="cellIs" dxfId="4273" priority="5011" stopIfTrue="1" operator="equal">
      <formula>"P"</formula>
    </cfRule>
  </conditionalFormatting>
  <conditionalFormatting sqref="Q625">
    <cfRule type="cellIs" dxfId="4272" priority="5010" stopIfTrue="1" operator="equal">
      <formula>"P"</formula>
    </cfRule>
  </conditionalFormatting>
  <conditionalFormatting sqref="Q620">
    <cfRule type="cellIs" dxfId="4271" priority="5009" stopIfTrue="1" operator="equal">
      <formula>"P"</formula>
    </cfRule>
  </conditionalFormatting>
  <conditionalFormatting sqref="Q621">
    <cfRule type="cellIs" dxfId="4270" priority="5008" stopIfTrue="1" operator="equal">
      <formula>"P"</formula>
    </cfRule>
  </conditionalFormatting>
  <conditionalFormatting sqref="Q624">
    <cfRule type="cellIs" dxfId="4269" priority="5007" stopIfTrue="1" operator="equal">
      <formula>"P"</formula>
    </cfRule>
  </conditionalFormatting>
  <conditionalFormatting sqref="Q622">
    <cfRule type="cellIs" dxfId="4268" priority="5006" stopIfTrue="1" operator="equal">
      <formula>"P"</formula>
    </cfRule>
  </conditionalFormatting>
  <conditionalFormatting sqref="Q623">
    <cfRule type="cellIs" dxfId="4267" priority="5005" stopIfTrue="1" operator="equal">
      <formula>"P"</formula>
    </cfRule>
  </conditionalFormatting>
  <conditionalFormatting sqref="Q621">
    <cfRule type="cellIs" dxfId="4266" priority="5004" stopIfTrue="1" operator="equal">
      <formula>"P"</formula>
    </cfRule>
  </conditionalFormatting>
  <conditionalFormatting sqref="Q622">
    <cfRule type="cellIs" dxfId="4265" priority="5003" stopIfTrue="1" operator="equal">
      <formula>"P"</formula>
    </cfRule>
  </conditionalFormatting>
  <conditionalFormatting sqref="Q625">
    <cfRule type="cellIs" dxfId="4264" priority="5002" stopIfTrue="1" operator="equal">
      <formula>"P"</formula>
    </cfRule>
  </conditionalFormatting>
  <conditionalFormatting sqref="Q628:Q631">
    <cfRule type="cellIs" dxfId="4263" priority="5001" stopIfTrue="1" operator="equal">
      <formula>"P"</formula>
    </cfRule>
  </conditionalFormatting>
  <conditionalFormatting sqref="Q626">
    <cfRule type="cellIs" dxfId="4262" priority="5000" stopIfTrue="1" operator="equal">
      <formula>"P"</formula>
    </cfRule>
  </conditionalFormatting>
  <conditionalFormatting sqref="Q627">
    <cfRule type="cellIs" dxfId="4261" priority="4999" stopIfTrue="1" operator="equal">
      <formula>"P"</formula>
    </cfRule>
  </conditionalFormatting>
  <conditionalFormatting sqref="Q621">
    <cfRule type="cellIs" dxfId="4260" priority="4998" stopIfTrue="1" operator="equal">
      <formula>"P"</formula>
    </cfRule>
  </conditionalFormatting>
  <conditionalFormatting sqref="Q627">
    <cfRule type="cellIs" dxfId="4259" priority="4997" stopIfTrue="1" operator="equal">
      <formula>"P"</formula>
    </cfRule>
  </conditionalFormatting>
  <conditionalFormatting sqref="Q620">
    <cfRule type="cellIs" dxfId="4258" priority="4994" stopIfTrue="1" operator="equal">
      <formula>"P"</formula>
    </cfRule>
  </conditionalFormatting>
  <conditionalFormatting sqref="Q621">
    <cfRule type="cellIs" dxfId="4257" priority="4993" stopIfTrue="1" operator="equal">
      <formula>"P"</formula>
    </cfRule>
  </conditionalFormatting>
  <conditionalFormatting sqref="Q622">
    <cfRule type="cellIs" dxfId="4256" priority="4991" stopIfTrue="1" operator="equal">
      <formula>"P"</formula>
    </cfRule>
  </conditionalFormatting>
  <conditionalFormatting sqref="Q626">
    <cfRule type="cellIs" dxfId="4255" priority="4989" stopIfTrue="1" operator="equal">
      <formula>"P"</formula>
    </cfRule>
  </conditionalFormatting>
  <conditionalFormatting sqref="Q622">
    <cfRule type="cellIs" dxfId="4254" priority="4987" stopIfTrue="1" operator="equal">
      <formula>"P"</formula>
    </cfRule>
  </conditionalFormatting>
  <conditionalFormatting sqref="Q625">
    <cfRule type="cellIs" dxfId="4253" priority="4986" stopIfTrue="1" operator="equal">
      <formula>"P"</formula>
    </cfRule>
  </conditionalFormatting>
  <conditionalFormatting sqref="Q621">
    <cfRule type="cellIs" dxfId="4252" priority="4984" stopIfTrue="1" operator="equal">
      <formula>"P"</formula>
    </cfRule>
  </conditionalFormatting>
  <conditionalFormatting sqref="Q624">
    <cfRule type="cellIs" dxfId="4251" priority="4983" stopIfTrue="1" operator="equal">
      <formula>"P"</formula>
    </cfRule>
  </conditionalFormatting>
  <conditionalFormatting sqref="Q621">
    <cfRule type="cellIs" dxfId="4250" priority="4980" stopIfTrue="1" operator="equal">
      <formula>"P"</formula>
    </cfRule>
  </conditionalFormatting>
  <conditionalFormatting sqref="Q620">
    <cfRule type="cellIs" dxfId="4249" priority="4978" stopIfTrue="1" operator="equal">
      <formula>"P"</formula>
    </cfRule>
  </conditionalFormatting>
  <conditionalFormatting sqref="Q621">
    <cfRule type="cellIs" dxfId="4248" priority="4977" stopIfTrue="1" operator="equal">
      <formula>"P"</formula>
    </cfRule>
  </conditionalFormatting>
  <conditionalFormatting sqref="Q624">
    <cfRule type="cellIs" dxfId="4247" priority="4976" stopIfTrue="1" operator="equal">
      <formula>"P"</formula>
    </cfRule>
  </conditionalFormatting>
  <conditionalFormatting sqref="Q627">
    <cfRule type="cellIs" dxfId="4246" priority="4975" stopIfTrue="1" operator="equal">
      <formula>"P"</formula>
    </cfRule>
  </conditionalFormatting>
  <conditionalFormatting sqref="Q625">
    <cfRule type="cellIs" dxfId="4245" priority="4974" stopIfTrue="1" operator="equal">
      <formula>"P"</formula>
    </cfRule>
  </conditionalFormatting>
  <conditionalFormatting sqref="Q626">
    <cfRule type="cellIs" dxfId="4244" priority="4973" stopIfTrue="1" operator="equal">
      <formula>"P"</formula>
    </cfRule>
  </conditionalFormatting>
  <conditionalFormatting sqref="Q628:Q631">
    <cfRule type="cellIs" dxfId="4243" priority="4972" stopIfTrue="1" operator="equal">
      <formula>"P"</formula>
    </cfRule>
  </conditionalFormatting>
  <conditionalFormatting sqref="Q620">
    <cfRule type="cellIs" dxfId="4242" priority="4956" stopIfTrue="1" operator="equal">
      <formula>"P"</formula>
    </cfRule>
  </conditionalFormatting>
  <conditionalFormatting sqref="Q623">
    <cfRule type="cellIs" dxfId="4241" priority="4955" stopIfTrue="1" operator="equal">
      <formula>"P"</formula>
    </cfRule>
  </conditionalFormatting>
  <conditionalFormatting sqref="Q621">
    <cfRule type="cellIs" dxfId="4240" priority="4897" stopIfTrue="1" operator="equal">
      <formula>"P"</formula>
    </cfRule>
  </conditionalFormatting>
  <conditionalFormatting sqref="Q622">
    <cfRule type="cellIs" dxfId="4239" priority="4896" stopIfTrue="1" operator="equal">
      <formula>"P"</formula>
    </cfRule>
  </conditionalFormatting>
  <conditionalFormatting sqref="Q620">
    <cfRule type="cellIs" dxfId="4238" priority="4895" stopIfTrue="1" operator="equal">
      <formula>"P"</formula>
    </cfRule>
  </conditionalFormatting>
  <conditionalFormatting sqref="Q621">
    <cfRule type="cellIs" dxfId="4237" priority="4894" stopIfTrue="1" operator="equal">
      <formula>"P"</formula>
    </cfRule>
  </conditionalFormatting>
  <conditionalFormatting sqref="Q624">
    <cfRule type="cellIs" dxfId="4236" priority="4893" stopIfTrue="1" operator="equal">
      <formula>"P"</formula>
    </cfRule>
  </conditionalFormatting>
  <conditionalFormatting sqref="Q627">
    <cfRule type="cellIs" dxfId="4235" priority="4892" stopIfTrue="1" operator="equal">
      <formula>"P"</formula>
    </cfRule>
  </conditionalFormatting>
  <conditionalFormatting sqref="Q625">
    <cfRule type="cellIs" dxfId="4234" priority="4891" stopIfTrue="1" operator="equal">
      <formula>"P"</formula>
    </cfRule>
  </conditionalFormatting>
  <conditionalFormatting sqref="Q626">
    <cfRule type="cellIs" dxfId="4233" priority="4890" stopIfTrue="1" operator="equal">
      <formula>"P"</formula>
    </cfRule>
  </conditionalFormatting>
  <conditionalFormatting sqref="Q620">
    <cfRule type="cellIs" dxfId="4232" priority="4889" stopIfTrue="1" operator="equal">
      <formula>"P"</formula>
    </cfRule>
  </conditionalFormatting>
  <conditionalFormatting sqref="Q626">
    <cfRule type="cellIs" dxfId="4231" priority="4888" stopIfTrue="1" operator="equal">
      <formula>"P"</formula>
    </cfRule>
  </conditionalFormatting>
  <conditionalFormatting sqref="Q621">
    <cfRule type="cellIs" dxfId="4230" priority="4887" stopIfTrue="1" operator="equal">
      <formula>"P"</formula>
    </cfRule>
  </conditionalFormatting>
  <conditionalFormatting sqref="Q624">
    <cfRule type="cellIs" dxfId="4229" priority="4886" stopIfTrue="1" operator="equal">
      <formula>"P"</formula>
    </cfRule>
  </conditionalFormatting>
  <conditionalFormatting sqref="Q619">
    <cfRule type="cellIs" dxfId="4228" priority="4885" stopIfTrue="1" operator="equal">
      <formula>"P"</formula>
    </cfRule>
  </conditionalFormatting>
  <conditionalFormatting sqref="Q620">
    <cfRule type="cellIs" dxfId="4227" priority="4884" stopIfTrue="1" operator="equal">
      <formula>"P"</formula>
    </cfRule>
  </conditionalFormatting>
  <conditionalFormatting sqref="Q623">
    <cfRule type="cellIs" dxfId="4226" priority="4883" stopIfTrue="1" operator="equal">
      <formula>"P"</formula>
    </cfRule>
  </conditionalFormatting>
  <conditionalFormatting sqref="Q621">
    <cfRule type="cellIs" dxfId="4225" priority="4882" stopIfTrue="1" operator="equal">
      <formula>"P"</formula>
    </cfRule>
  </conditionalFormatting>
  <conditionalFormatting sqref="Q622">
    <cfRule type="cellIs" dxfId="4224" priority="4881" stopIfTrue="1" operator="equal">
      <formula>"P"</formula>
    </cfRule>
  </conditionalFormatting>
  <conditionalFormatting sqref="Q625">
    <cfRule type="cellIs" dxfId="4223" priority="4880" stopIfTrue="1" operator="equal">
      <formula>"P"</formula>
    </cfRule>
  </conditionalFormatting>
  <conditionalFormatting sqref="Q620">
    <cfRule type="cellIs" dxfId="4222" priority="4879" stopIfTrue="1" operator="equal">
      <formula>"P"</formula>
    </cfRule>
  </conditionalFormatting>
  <conditionalFormatting sqref="Q621">
    <cfRule type="cellIs" dxfId="4221" priority="4878" stopIfTrue="1" operator="equal">
      <formula>"P"</formula>
    </cfRule>
  </conditionalFormatting>
  <conditionalFormatting sqref="Q624">
    <cfRule type="cellIs" dxfId="4220" priority="4877" stopIfTrue="1" operator="equal">
      <formula>"P"</formula>
    </cfRule>
  </conditionalFormatting>
  <conditionalFormatting sqref="Q619">
    <cfRule type="cellIs" dxfId="4219" priority="4876" stopIfTrue="1" operator="equal">
      <formula>"P"</formula>
    </cfRule>
  </conditionalFormatting>
  <conditionalFormatting sqref="Q620">
    <cfRule type="cellIs" dxfId="4218" priority="4875" stopIfTrue="1" operator="equal">
      <formula>"P"</formula>
    </cfRule>
  </conditionalFormatting>
  <conditionalFormatting sqref="Q623">
    <cfRule type="cellIs" dxfId="4217" priority="4874" stopIfTrue="1" operator="equal">
      <formula>"P"</formula>
    </cfRule>
  </conditionalFormatting>
  <conditionalFormatting sqref="Q619">
    <cfRule type="cellIs" dxfId="4216" priority="4873" stopIfTrue="1" operator="equal">
      <formula>"P"</formula>
    </cfRule>
  </conditionalFormatting>
  <conditionalFormatting sqref="Q622">
    <cfRule type="cellIs" dxfId="4215" priority="4872" stopIfTrue="1" operator="equal">
      <formula>"P"</formula>
    </cfRule>
  </conditionalFormatting>
  <conditionalFormatting sqref="Q620">
    <cfRule type="cellIs" dxfId="4214" priority="4871" stopIfTrue="1" operator="equal">
      <formula>"P"</formula>
    </cfRule>
  </conditionalFormatting>
  <conditionalFormatting sqref="Q621">
    <cfRule type="cellIs" dxfId="4213" priority="4870" stopIfTrue="1" operator="equal">
      <formula>"P"</formula>
    </cfRule>
  </conditionalFormatting>
  <conditionalFormatting sqref="Q619">
    <cfRule type="cellIs" dxfId="4212" priority="4869" stopIfTrue="1" operator="equal">
      <formula>"P"</formula>
    </cfRule>
  </conditionalFormatting>
  <conditionalFormatting sqref="Q620">
    <cfRule type="cellIs" dxfId="4211" priority="4868" stopIfTrue="1" operator="equal">
      <formula>"P"</formula>
    </cfRule>
  </conditionalFormatting>
  <conditionalFormatting sqref="Q623">
    <cfRule type="cellIs" dxfId="4210" priority="4867" stopIfTrue="1" operator="equal">
      <formula>"P"</formula>
    </cfRule>
  </conditionalFormatting>
  <conditionalFormatting sqref="Q626">
    <cfRule type="cellIs" dxfId="4209" priority="4866" stopIfTrue="1" operator="equal">
      <formula>"P"</formula>
    </cfRule>
  </conditionalFormatting>
  <conditionalFormatting sqref="Q624">
    <cfRule type="cellIs" dxfId="4208" priority="4865" stopIfTrue="1" operator="equal">
      <formula>"P"</formula>
    </cfRule>
  </conditionalFormatting>
  <conditionalFormatting sqref="Q625">
    <cfRule type="cellIs" dxfId="4207" priority="4864" stopIfTrue="1" operator="equal">
      <formula>"P"</formula>
    </cfRule>
  </conditionalFormatting>
  <conditionalFormatting sqref="D242">
    <cfRule type="cellIs" dxfId="4206" priority="4862" stopIfTrue="1" operator="equal">
      <formula>"P"</formula>
    </cfRule>
  </conditionalFormatting>
  <conditionalFormatting sqref="J239:J240">
    <cfRule type="cellIs" dxfId="4205" priority="4861" stopIfTrue="1" operator="equal">
      <formula>"P"</formula>
    </cfRule>
  </conditionalFormatting>
  <conditionalFormatting sqref="J241">
    <cfRule type="cellIs" dxfId="4204" priority="4860" stopIfTrue="1" operator="equal">
      <formula>"P"</formula>
    </cfRule>
  </conditionalFormatting>
  <conditionalFormatting sqref="Q240:Q241">
    <cfRule type="cellIs" dxfId="4203" priority="4859" stopIfTrue="1" operator="equal">
      <formula>"P"</formula>
    </cfRule>
  </conditionalFormatting>
  <conditionalFormatting sqref="Q242">
    <cfRule type="cellIs" dxfId="4202" priority="4858" stopIfTrue="1" operator="equal">
      <formula>"P"</formula>
    </cfRule>
  </conditionalFormatting>
  <conditionalFormatting sqref="Q361">
    <cfRule type="cellIs" dxfId="4201" priority="4857" stopIfTrue="1" operator="equal">
      <formula>"P"</formula>
    </cfRule>
  </conditionalFormatting>
  <conditionalFormatting sqref="Q337:Q360">
    <cfRule type="cellIs" dxfId="4200" priority="4856" stopIfTrue="1" operator="equal">
      <formula>"P"</formula>
    </cfRule>
  </conditionalFormatting>
  <conditionalFormatting sqref="Q358">
    <cfRule type="cellIs" dxfId="4199" priority="4855" stopIfTrue="1" operator="equal">
      <formula>"P"</formula>
    </cfRule>
  </conditionalFormatting>
  <conditionalFormatting sqref="Q357">
    <cfRule type="cellIs" dxfId="4198" priority="4854" stopIfTrue="1" operator="equal">
      <formula>"P"</formula>
    </cfRule>
  </conditionalFormatting>
  <conditionalFormatting sqref="D92:D111">
    <cfRule type="cellIs" dxfId="4197" priority="4853" stopIfTrue="1" operator="equal">
      <formula>"P"</formula>
    </cfRule>
  </conditionalFormatting>
  <conditionalFormatting sqref="J38">
    <cfRule type="cellIs" dxfId="4196" priority="4852" stopIfTrue="1" operator="equal">
      <formula>"P"</formula>
    </cfRule>
  </conditionalFormatting>
  <conditionalFormatting sqref="D634">
    <cfRule type="cellIs" dxfId="4195" priority="4851" stopIfTrue="1" operator="equal">
      <formula>"P"</formula>
    </cfRule>
  </conditionalFormatting>
  <conditionalFormatting sqref="D634">
    <cfRule type="cellIs" dxfId="4194" priority="4850" stopIfTrue="1" operator="equal">
      <formula>"P"</formula>
    </cfRule>
  </conditionalFormatting>
  <conditionalFormatting sqref="D36">
    <cfRule type="cellIs" dxfId="4193" priority="4849" stopIfTrue="1" operator="equal">
      <formula>"P"</formula>
    </cfRule>
  </conditionalFormatting>
  <conditionalFormatting sqref="D633">
    <cfRule type="cellIs" dxfId="4192" priority="4848" stopIfTrue="1" operator="equal">
      <formula>"P"</formula>
    </cfRule>
  </conditionalFormatting>
  <conditionalFormatting sqref="D633">
    <cfRule type="cellIs" dxfId="4191" priority="4847" stopIfTrue="1" operator="equal">
      <formula>"P"</formula>
    </cfRule>
  </conditionalFormatting>
  <conditionalFormatting sqref="D633">
    <cfRule type="cellIs" dxfId="4190" priority="4846" stopIfTrue="1" operator="equal">
      <formula>"P"</formula>
    </cfRule>
  </conditionalFormatting>
  <conditionalFormatting sqref="D633">
    <cfRule type="cellIs" dxfId="4189" priority="4845" stopIfTrue="1" operator="equal">
      <formula>"P"</formula>
    </cfRule>
  </conditionalFormatting>
  <conditionalFormatting sqref="D633">
    <cfRule type="cellIs" dxfId="4188" priority="4844" stopIfTrue="1" operator="equal">
      <formula>"P"</formula>
    </cfRule>
  </conditionalFormatting>
  <conditionalFormatting sqref="Q634">
    <cfRule type="cellIs" dxfId="4187" priority="4843" stopIfTrue="1" operator="equal">
      <formula>"P"</formula>
    </cfRule>
  </conditionalFormatting>
  <conditionalFormatting sqref="Q242">
    <cfRule type="cellIs" dxfId="4186" priority="4840" stopIfTrue="1" operator="equal">
      <formula>"P"</formula>
    </cfRule>
  </conditionalFormatting>
  <conditionalFormatting sqref="Q241">
    <cfRule type="cellIs" dxfId="4185" priority="4839" stopIfTrue="1" operator="equal">
      <formula>"P"</formula>
    </cfRule>
  </conditionalFormatting>
  <conditionalFormatting sqref="D467">
    <cfRule type="cellIs" dxfId="4184" priority="4838" stopIfTrue="1" operator="equal">
      <formula>"P"</formula>
    </cfRule>
  </conditionalFormatting>
  <conditionalFormatting sqref="D466">
    <cfRule type="cellIs" dxfId="4183" priority="4837" stopIfTrue="1" operator="equal">
      <formula>"P"</formula>
    </cfRule>
  </conditionalFormatting>
  <conditionalFormatting sqref="D465">
    <cfRule type="cellIs" dxfId="4182" priority="4836" stopIfTrue="1" operator="equal">
      <formula>"P"</formula>
    </cfRule>
  </conditionalFormatting>
  <conditionalFormatting sqref="D463">
    <cfRule type="cellIs" dxfId="4181" priority="4835" stopIfTrue="1" operator="equal">
      <formula>"P"</formula>
    </cfRule>
  </conditionalFormatting>
  <conditionalFormatting sqref="D463">
    <cfRule type="cellIs" dxfId="4180" priority="4797" stopIfTrue="1" operator="equal">
      <formula>"P"</formula>
    </cfRule>
  </conditionalFormatting>
  <conditionalFormatting sqref="D462">
    <cfRule type="cellIs" dxfId="4179" priority="4791" stopIfTrue="1" operator="equal">
      <formula>"P"</formula>
    </cfRule>
  </conditionalFormatting>
  <conditionalFormatting sqref="D463">
    <cfRule type="cellIs" dxfId="4178" priority="4799" stopIfTrue="1" operator="equal">
      <formula>"P"</formula>
    </cfRule>
  </conditionalFormatting>
  <conditionalFormatting sqref="D464">
    <cfRule type="cellIs" dxfId="4177" priority="4800" stopIfTrue="1" operator="equal">
      <formula>"P"</formula>
    </cfRule>
  </conditionalFormatting>
  <conditionalFormatting sqref="D462">
    <cfRule type="cellIs" dxfId="4176" priority="4798" stopIfTrue="1" operator="equal">
      <formula>"P"</formula>
    </cfRule>
  </conditionalFormatting>
  <conditionalFormatting sqref="D462">
    <cfRule type="cellIs" dxfId="4175" priority="4796" stopIfTrue="1" operator="equal">
      <formula>"P"</formula>
    </cfRule>
  </conditionalFormatting>
  <conditionalFormatting sqref="D461">
    <cfRule type="cellIs" dxfId="4174" priority="4795" stopIfTrue="1" operator="equal">
      <formula>"P"</formula>
    </cfRule>
  </conditionalFormatting>
  <conditionalFormatting sqref="D463">
    <cfRule type="cellIs" dxfId="4173" priority="4794" stopIfTrue="1" operator="equal">
      <formula>"P"</formula>
    </cfRule>
  </conditionalFormatting>
  <conditionalFormatting sqref="D461">
    <cfRule type="cellIs" dxfId="4172" priority="4792" stopIfTrue="1" operator="equal">
      <formula>"P"</formula>
    </cfRule>
  </conditionalFormatting>
  <conditionalFormatting sqref="D462">
    <cfRule type="cellIs" dxfId="4171" priority="4793" stopIfTrue="1" operator="equal">
      <formula>"P"</formula>
    </cfRule>
  </conditionalFormatting>
  <conditionalFormatting sqref="D466">
    <cfRule type="cellIs" dxfId="4170" priority="4834" stopIfTrue="1" operator="equal">
      <formula>"P"</formula>
    </cfRule>
  </conditionalFormatting>
  <conditionalFormatting sqref="D465">
    <cfRule type="cellIs" dxfId="4169" priority="4833" stopIfTrue="1" operator="equal">
      <formula>"P"</formula>
    </cfRule>
  </conditionalFormatting>
  <conditionalFormatting sqref="D464">
    <cfRule type="cellIs" dxfId="4168" priority="4832" stopIfTrue="1" operator="equal">
      <formula>"P"</formula>
    </cfRule>
  </conditionalFormatting>
  <conditionalFormatting sqref="D462">
    <cfRule type="cellIs" dxfId="4167" priority="4831" stopIfTrue="1" operator="equal">
      <formula>"P"</formula>
    </cfRule>
  </conditionalFormatting>
  <conditionalFormatting sqref="D466">
    <cfRule type="cellIs" dxfId="4166" priority="4830" stopIfTrue="1" operator="equal">
      <formula>"P"</formula>
    </cfRule>
  </conditionalFormatting>
  <conditionalFormatting sqref="D465">
    <cfRule type="cellIs" dxfId="4165" priority="4829" stopIfTrue="1" operator="equal">
      <formula>"P"</formula>
    </cfRule>
  </conditionalFormatting>
  <conditionalFormatting sqref="D464">
    <cfRule type="cellIs" dxfId="4164" priority="4828" stopIfTrue="1" operator="equal">
      <formula>"P"</formula>
    </cfRule>
  </conditionalFormatting>
  <conditionalFormatting sqref="D465">
    <cfRule type="cellIs" dxfId="4163" priority="4827" stopIfTrue="1" operator="equal">
      <formula>"P"</formula>
    </cfRule>
  </conditionalFormatting>
  <conditionalFormatting sqref="D464">
    <cfRule type="cellIs" dxfId="4162" priority="4826" stopIfTrue="1" operator="equal">
      <formula>"P"</formula>
    </cfRule>
  </conditionalFormatting>
  <conditionalFormatting sqref="D466">
    <cfRule type="cellIs" dxfId="4161" priority="4825" stopIfTrue="1" operator="equal">
      <formula>"P"</formula>
    </cfRule>
  </conditionalFormatting>
  <conditionalFormatting sqref="D465">
    <cfRule type="cellIs" dxfId="4160" priority="4824" stopIfTrue="1" operator="equal">
      <formula>"P"</formula>
    </cfRule>
  </conditionalFormatting>
  <conditionalFormatting sqref="D464">
    <cfRule type="cellIs" dxfId="4159" priority="4823" stopIfTrue="1" operator="equal">
      <formula>"P"</formula>
    </cfRule>
  </conditionalFormatting>
  <conditionalFormatting sqref="D462">
    <cfRule type="cellIs" dxfId="4158" priority="4822" stopIfTrue="1" operator="equal">
      <formula>"P"</formula>
    </cfRule>
  </conditionalFormatting>
  <conditionalFormatting sqref="D465">
    <cfRule type="cellIs" dxfId="4157" priority="4821" stopIfTrue="1" operator="equal">
      <formula>"P"</formula>
    </cfRule>
  </conditionalFormatting>
  <conditionalFormatting sqref="D464">
    <cfRule type="cellIs" dxfId="4156" priority="4820" stopIfTrue="1" operator="equal">
      <formula>"P"</formula>
    </cfRule>
  </conditionalFormatting>
  <conditionalFormatting sqref="D463">
    <cfRule type="cellIs" dxfId="4155" priority="4819" stopIfTrue="1" operator="equal">
      <formula>"P"</formula>
    </cfRule>
  </conditionalFormatting>
  <conditionalFormatting sqref="D461">
    <cfRule type="cellIs" dxfId="4154" priority="4818" stopIfTrue="1" operator="equal">
      <formula>"P"</formula>
    </cfRule>
  </conditionalFormatting>
  <conditionalFormatting sqref="D465">
    <cfRule type="cellIs" dxfId="4153" priority="4817" stopIfTrue="1" operator="equal">
      <formula>"P"</formula>
    </cfRule>
  </conditionalFormatting>
  <conditionalFormatting sqref="D464">
    <cfRule type="cellIs" dxfId="4152" priority="4816" stopIfTrue="1" operator="equal">
      <formula>"P"</formula>
    </cfRule>
  </conditionalFormatting>
  <conditionalFormatting sqref="D463">
    <cfRule type="cellIs" dxfId="4151" priority="4815" stopIfTrue="1" operator="equal">
      <formula>"P"</formula>
    </cfRule>
  </conditionalFormatting>
  <conditionalFormatting sqref="D464">
    <cfRule type="cellIs" dxfId="4150" priority="4814" stopIfTrue="1" operator="equal">
      <formula>"P"</formula>
    </cfRule>
  </conditionalFormatting>
  <conditionalFormatting sqref="D463">
    <cfRule type="cellIs" dxfId="4149" priority="4813" stopIfTrue="1" operator="equal">
      <formula>"P"</formula>
    </cfRule>
  </conditionalFormatting>
  <conditionalFormatting sqref="D465">
    <cfRule type="cellIs" dxfId="4148" priority="4812" stopIfTrue="1" operator="equal">
      <formula>"P"</formula>
    </cfRule>
  </conditionalFormatting>
  <conditionalFormatting sqref="D464">
    <cfRule type="cellIs" dxfId="4147" priority="4811" stopIfTrue="1" operator="equal">
      <formula>"P"</formula>
    </cfRule>
  </conditionalFormatting>
  <conditionalFormatting sqref="D463">
    <cfRule type="cellIs" dxfId="4146" priority="4810" stopIfTrue="1" operator="equal">
      <formula>"P"</formula>
    </cfRule>
  </conditionalFormatting>
  <conditionalFormatting sqref="D461">
    <cfRule type="cellIs" dxfId="4145" priority="4809" stopIfTrue="1" operator="equal">
      <formula>"P"</formula>
    </cfRule>
  </conditionalFormatting>
  <conditionalFormatting sqref="D462">
    <cfRule type="cellIs" dxfId="4144" priority="4806" stopIfTrue="1" operator="equal">
      <formula>"P"</formula>
    </cfRule>
  </conditionalFormatting>
  <conditionalFormatting sqref="D464">
    <cfRule type="cellIs" dxfId="4143" priority="4805" stopIfTrue="1" operator="equal">
      <formula>"P"</formula>
    </cfRule>
  </conditionalFormatting>
  <conditionalFormatting sqref="D463">
    <cfRule type="cellIs" dxfId="4142" priority="4804" stopIfTrue="1" operator="equal">
      <formula>"P"</formula>
    </cfRule>
  </conditionalFormatting>
  <conditionalFormatting sqref="D462">
    <cfRule type="cellIs" dxfId="4141" priority="4803" stopIfTrue="1" operator="equal">
      <formula>"P"</formula>
    </cfRule>
  </conditionalFormatting>
  <conditionalFormatting sqref="D463">
    <cfRule type="cellIs" dxfId="4140" priority="4802" stopIfTrue="1" operator="equal">
      <formula>"P"</formula>
    </cfRule>
  </conditionalFormatting>
  <conditionalFormatting sqref="D462">
    <cfRule type="cellIs" dxfId="4139" priority="4801" stopIfTrue="1" operator="equal">
      <formula>"P"</formula>
    </cfRule>
  </conditionalFormatting>
  <conditionalFormatting sqref="D461">
    <cfRule type="cellIs" dxfId="4138" priority="4790" stopIfTrue="1" operator="equal">
      <formula>"P"</formula>
    </cfRule>
  </conditionalFormatting>
  <conditionalFormatting sqref="D462">
    <cfRule type="cellIs" dxfId="4137" priority="4697" stopIfTrue="1" operator="equal">
      <formula>"P"</formula>
    </cfRule>
  </conditionalFormatting>
  <conditionalFormatting sqref="D465">
    <cfRule type="cellIs" dxfId="4136" priority="4785" stopIfTrue="1" operator="equal">
      <formula>"P"</formula>
    </cfRule>
  </conditionalFormatting>
  <conditionalFormatting sqref="D466">
    <cfRule type="cellIs" dxfId="4135" priority="4693" stopIfTrue="1" operator="equal">
      <formula>"P"</formula>
    </cfRule>
  </conditionalFormatting>
  <conditionalFormatting sqref="D466">
    <cfRule type="cellIs" dxfId="4134" priority="4789" stopIfTrue="1" operator="equal">
      <formula>"P"</formula>
    </cfRule>
  </conditionalFormatting>
  <conditionalFormatting sqref="D465">
    <cfRule type="cellIs" dxfId="4133" priority="4788" stopIfTrue="1" operator="equal">
      <formula>"P"</formula>
    </cfRule>
  </conditionalFormatting>
  <conditionalFormatting sqref="D464">
    <cfRule type="cellIs" dxfId="4132" priority="4787" stopIfTrue="1" operator="equal">
      <formula>"P"</formula>
    </cfRule>
  </conditionalFormatting>
  <conditionalFormatting sqref="D462">
    <cfRule type="cellIs" dxfId="4131" priority="4786" stopIfTrue="1" operator="equal">
      <formula>"P"</formula>
    </cfRule>
  </conditionalFormatting>
  <conditionalFormatting sqref="D462">
    <cfRule type="cellIs" dxfId="4130" priority="4750" stopIfTrue="1" operator="equal">
      <formula>"P"</formula>
    </cfRule>
  </conditionalFormatting>
  <conditionalFormatting sqref="D461">
    <cfRule type="cellIs" dxfId="4129" priority="4746" stopIfTrue="1" operator="equal">
      <formula>"P"</formula>
    </cfRule>
  </conditionalFormatting>
  <conditionalFormatting sqref="D462">
    <cfRule type="cellIs" dxfId="4128" priority="4752" stopIfTrue="1" operator="equal">
      <formula>"P"</formula>
    </cfRule>
  </conditionalFormatting>
  <conditionalFormatting sqref="D463">
    <cfRule type="cellIs" dxfId="4127" priority="4753" stopIfTrue="1" operator="equal">
      <formula>"P"</formula>
    </cfRule>
  </conditionalFormatting>
  <conditionalFormatting sqref="D461">
    <cfRule type="cellIs" dxfId="4126" priority="4751" stopIfTrue="1" operator="equal">
      <formula>"P"</formula>
    </cfRule>
  </conditionalFormatting>
  <conditionalFormatting sqref="D461">
    <cfRule type="cellIs" dxfId="4125" priority="4749" stopIfTrue="1" operator="equal">
      <formula>"P"</formula>
    </cfRule>
  </conditionalFormatting>
  <conditionalFormatting sqref="D462">
    <cfRule type="cellIs" dxfId="4124" priority="4748" stopIfTrue="1" operator="equal">
      <formula>"P"</formula>
    </cfRule>
  </conditionalFormatting>
  <conditionalFormatting sqref="D461">
    <cfRule type="cellIs" dxfId="4123" priority="4747" stopIfTrue="1" operator="equal">
      <formula>"P"</formula>
    </cfRule>
  </conditionalFormatting>
  <conditionalFormatting sqref="D464">
    <cfRule type="cellIs" dxfId="4122" priority="4784" stopIfTrue="1" operator="equal">
      <formula>"P"</formula>
    </cfRule>
  </conditionalFormatting>
  <conditionalFormatting sqref="D463">
    <cfRule type="cellIs" dxfId="4121" priority="4783" stopIfTrue="1" operator="equal">
      <formula>"P"</formula>
    </cfRule>
  </conditionalFormatting>
  <conditionalFormatting sqref="D461">
    <cfRule type="cellIs" dxfId="4120" priority="4782" stopIfTrue="1" operator="equal">
      <formula>"P"</formula>
    </cfRule>
  </conditionalFormatting>
  <conditionalFormatting sqref="D465">
    <cfRule type="cellIs" dxfId="4119" priority="4781" stopIfTrue="1" operator="equal">
      <formula>"P"</formula>
    </cfRule>
  </conditionalFormatting>
  <conditionalFormatting sqref="D464">
    <cfRule type="cellIs" dxfId="4118" priority="4780" stopIfTrue="1" operator="equal">
      <formula>"P"</formula>
    </cfRule>
  </conditionalFormatting>
  <conditionalFormatting sqref="D463">
    <cfRule type="cellIs" dxfId="4117" priority="4779" stopIfTrue="1" operator="equal">
      <formula>"P"</formula>
    </cfRule>
  </conditionalFormatting>
  <conditionalFormatting sqref="D464">
    <cfRule type="cellIs" dxfId="4116" priority="4778" stopIfTrue="1" operator="equal">
      <formula>"P"</formula>
    </cfRule>
  </conditionalFormatting>
  <conditionalFormatting sqref="D463">
    <cfRule type="cellIs" dxfId="4115" priority="4777" stopIfTrue="1" operator="equal">
      <formula>"P"</formula>
    </cfRule>
  </conditionalFormatting>
  <conditionalFormatting sqref="D465">
    <cfRule type="cellIs" dxfId="4114" priority="4776" stopIfTrue="1" operator="equal">
      <formula>"P"</formula>
    </cfRule>
  </conditionalFormatting>
  <conditionalFormatting sqref="D464">
    <cfRule type="cellIs" dxfId="4113" priority="4775" stopIfTrue="1" operator="equal">
      <formula>"P"</formula>
    </cfRule>
  </conditionalFormatting>
  <conditionalFormatting sqref="D463">
    <cfRule type="cellIs" dxfId="4112" priority="4774" stopIfTrue="1" operator="equal">
      <formula>"P"</formula>
    </cfRule>
  </conditionalFormatting>
  <conditionalFormatting sqref="D461">
    <cfRule type="cellIs" dxfId="4111" priority="4773" stopIfTrue="1" operator="equal">
      <formula>"P"</formula>
    </cfRule>
  </conditionalFormatting>
  <conditionalFormatting sqref="D464">
    <cfRule type="cellIs" dxfId="4110" priority="4772" stopIfTrue="1" operator="equal">
      <formula>"P"</formula>
    </cfRule>
  </conditionalFormatting>
  <conditionalFormatting sqref="D463">
    <cfRule type="cellIs" dxfId="4109" priority="4771" stopIfTrue="1" operator="equal">
      <formula>"P"</formula>
    </cfRule>
  </conditionalFormatting>
  <conditionalFormatting sqref="D462">
    <cfRule type="cellIs" dxfId="4108" priority="4770" stopIfTrue="1" operator="equal">
      <formula>"P"</formula>
    </cfRule>
  </conditionalFormatting>
  <conditionalFormatting sqref="D464">
    <cfRule type="cellIs" dxfId="4107" priority="4769" stopIfTrue="1" operator="equal">
      <formula>"P"</formula>
    </cfRule>
  </conditionalFormatting>
  <conditionalFormatting sqref="D463">
    <cfRule type="cellIs" dxfId="4106" priority="4768" stopIfTrue="1" operator="equal">
      <formula>"P"</formula>
    </cfRule>
  </conditionalFormatting>
  <conditionalFormatting sqref="D462">
    <cfRule type="cellIs" dxfId="4105" priority="4767" stopIfTrue="1" operator="equal">
      <formula>"P"</formula>
    </cfRule>
  </conditionalFormatting>
  <conditionalFormatting sqref="D463">
    <cfRule type="cellIs" dxfId="4104" priority="4766" stopIfTrue="1" operator="equal">
      <formula>"P"</formula>
    </cfRule>
  </conditionalFormatting>
  <conditionalFormatting sqref="D462">
    <cfRule type="cellIs" dxfId="4103" priority="4765" stopIfTrue="1" operator="equal">
      <formula>"P"</formula>
    </cfRule>
  </conditionalFormatting>
  <conditionalFormatting sqref="D464">
    <cfRule type="cellIs" dxfId="4102" priority="4764" stopIfTrue="1" operator="equal">
      <formula>"P"</formula>
    </cfRule>
  </conditionalFormatting>
  <conditionalFormatting sqref="D463">
    <cfRule type="cellIs" dxfId="4101" priority="4763" stopIfTrue="1" operator="equal">
      <formula>"P"</formula>
    </cfRule>
  </conditionalFormatting>
  <conditionalFormatting sqref="D462">
    <cfRule type="cellIs" dxfId="4100" priority="4762" stopIfTrue="1" operator="equal">
      <formula>"P"</formula>
    </cfRule>
  </conditionalFormatting>
  <conditionalFormatting sqref="D463">
    <cfRule type="cellIs" dxfId="4099" priority="4761" stopIfTrue="1" operator="equal">
      <formula>"P"</formula>
    </cfRule>
  </conditionalFormatting>
  <conditionalFormatting sqref="D462">
    <cfRule type="cellIs" dxfId="4098" priority="4760" stopIfTrue="1" operator="equal">
      <formula>"P"</formula>
    </cfRule>
  </conditionalFormatting>
  <conditionalFormatting sqref="D461">
    <cfRule type="cellIs" dxfId="4097" priority="4759" stopIfTrue="1" operator="equal">
      <formula>"P"</formula>
    </cfRule>
  </conditionalFormatting>
  <conditionalFormatting sqref="D463">
    <cfRule type="cellIs" dxfId="4096" priority="4758" stopIfTrue="1" operator="equal">
      <formula>"P"</formula>
    </cfRule>
  </conditionalFormatting>
  <conditionalFormatting sqref="D462">
    <cfRule type="cellIs" dxfId="4095" priority="4757" stopIfTrue="1" operator="equal">
      <formula>"P"</formula>
    </cfRule>
  </conditionalFormatting>
  <conditionalFormatting sqref="D461">
    <cfRule type="cellIs" dxfId="4094" priority="4756" stopIfTrue="1" operator="equal">
      <formula>"P"</formula>
    </cfRule>
  </conditionalFormatting>
  <conditionalFormatting sqref="D462">
    <cfRule type="cellIs" dxfId="4093" priority="4755" stopIfTrue="1" operator="equal">
      <formula>"P"</formula>
    </cfRule>
  </conditionalFormatting>
  <conditionalFormatting sqref="D461">
    <cfRule type="cellIs" dxfId="4092" priority="4754" stopIfTrue="1" operator="equal">
      <formula>"P"</formula>
    </cfRule>
  </conditionalFormatting>
  <conditionalFormatting sqref="D468">
    <cfRule type="cellIs" dxfId="4091" priority="4745" stopIfTrue="1" operator="equal">
      <formula>"P"</formula>
    </cfRule>
  </conditionalFormatting>
  <conditionalFormatting sqref="D467">
    <cfRule type="cellIs" dxfId="4090" priority="4744" stopIfTrue="1" operator="equal">
      <formula>"P"</formula>
    </cfRule>
  </conditionalFormatting>
  <conditionalFormatting sqref="D466">
    <cfRule type="cellIs" dxfId="4089" priority="4743" stopIfTrue="1" operator="equal">
      <formula>"P"</formula>
    </cfRule>
  </conditionalFormatting>
  <conditionalFormatting sqref="D464">
    <cfRule type="cellIs" dxfId="4088" priority="4742" stopIfTrue="1" operator="equal">
      <formula>"P"</formula>
    </cfRule>
  </conditionalFormatting>
  <conditionalFormatting sqref="D461">
    <cfRule type="cellIs" dxfId="4087" priority="4703" stopIfTrue="1" operator="equal">
      <formula>"P"</formula>
    </cfRule>
  </conditionalFormatting>
  <conditionalFormatting sqref="D464">
    <cfRule type="cellIs" dxfId="4086" priority="4702" stopIfTrue="1" operator="equal">
      <formula>"P"</formula>
    </cfRule>
  </conditionalFormatting>
  <conditionalFormatting sqref="D463">
    <cfRule type="cellIs" dxfId="4085" priority="4696" stopIfTrue="1" operator="equal">
      <formula>"P"</formula>
    </cfRule>
  </conditionalFormatting>
  <conditionalFormatting sqref="D464">
    <cfRule type="cellIs" dxfId="4084" priority="4705" stopIfTrue="1" operator="equal">
      <formula>"P"</formula>
    </cfRule>
  </conditionalFormatting>
  <conditionalFormatting sqref="D465">
    <cfRule type="cellIs" dxfId="4083" priority="4706" stopIfTrue="1" operator="equal">
      <formula>"P"</formula>
    </cfRule>
  </conditionalFormatting>
  <conditionalFormatting sqref="D463">
    <cfRule type="cellIs" dxfId="4082" priority="4704" stopIfTrue="1" operator="equal">
      <formula>"P"</formula>
    </cfRule>
  </conditionalFormatting>
  <conditionalFormatting sqref="D463">
    <cfRule type="cellIs" dxfId="4081" priority="4701" stopIfTrue="1" operator="equal">
      <formula>"P"</formula>
    </cfRule>
  </conditionalFormatting>
  <conditionalFormatting sqref="D462">
    <cfRule type="cellIs" dxfId="4080" priority="4700" stopIfTrue="1" operator="equal">
      <formula>"P"</formula>
    </cfRule>
  </conditionalFormatting>
  <conditionalFormatting sqref="D464">
    <cfRule type="cellIs" dxfId="4079" priority="4699" stopIfTrue="1" operator="equal">
      <formula>"P"</formula>
    </cfRule>
  </conditionalFormatting>
  <conditionalFormatting sqref="D463">
    <cfRule type="cellIs" dxfId="4078" priority="4698" stopIfTrue="1" operator="equal">
      <formula>"P"</formula>
    </cfRule>
  </conditionalFormatting>
  <conditionalFormatting sqref="D467">
    <cfRule type="cellIs" dxfId="4077" priority="4741" stopIfTrue="1" operator="equal">
      <formula>"P"</formula>
    </cfRule>
  </conditionalFormatting>
  <conditionalFormatting sqref="D466">
    <cfRule type="cellIs" dxfId="4076" priority="4740" stopIfTrue="1" operator="equal">
      <formula>"P"</formula>
    </cfRule>
  </conditionalFormatting>
  <conditionalFormatting sqref="D465">
    <cfRule type="cellIs" dxfId="4075" priority="4739" stopIfTrue="1" operator="equal">
      <formula>"P"</formula>
    </cfRule>
  </conditionalFormatting>
  <conditionalFormatting sqref="D463">
    <cfRule type="cellIs" dxfId="4074" priority="4738" stopIfTrue="1" operator="equal">
      <formula>"P"</formula>
    </cfRule>
  </conditionalFormatting>
  <conditionalFormatting sqref="D467">
    <cfRule type="cellIs" dxfId="4073" priority="4737" stopIfTrue="1" operator="equal">
      <formula>"P"</formula>
    </cfRule>
  </conditionalFormatting>
  <conditionalFormatting sqref="D466">
    <cfRule type="cellIs" dxfId="4072" priority="4736" stopIfTrue="1" operator="equal">
      <formula>"P"</formula>
    </cfRule>
  </conditionalFormatting>
  <conditionalFormatting sqref="D465">
    <cfRule type="cellIs" dxfId="4071" priority="4735" stopIfTrue="1" operator="equal">
      <formula>"P"</formula>
    </cfRule>
  </conditionalFormatting>
  <conditionalFormatting sqref="D466">
    <cfRule type="cellIs" dxfId="4070" priority="4734" stopIfTrue="1" operator="equal">
      <formula>"P"</formula>
    </cfRule>
  </conditionalFormatting>
  <conditionalFormatting sqref="D465">
    <cfRule type="cellIs" dxfId="4069" priority="4733" stopIfTrue="1" operator="equal">
      <formula>"P"</formula>
    </cfRule>
  </conditionalFormatting>
  <conditionalFormatting sqref="D467">
    <cfRule type="cellIs" dxfId="4068" priority="4732" stopIfTrue="1" operator="equal">
      <formula>"P"</formula>
    </cfRule>
  </conditionalFormatting>
  <conditionalFormatting sqref="D466">
    <cfRule type="cellIs" dxfId="4067" priority="4731" stopIfTrue="1" operator="equal">
      <formula>"P"</formula>
    </cfRule>
  </conditionalFormatting>
  <conditionalFormatting sqref="D465">
    <cfRule type="cellIs" dxfId="4066" priority="4730" stopIfTrue="1" operator="equal">
      <formula>"P"</formula>
    </cfRule>
  </conditionalFormatting>
  <conditionalFormatting sqref="D463">
    <cfRule type="cellIs" dxfId="4065" priority="4729" stopIfTrue="1" operator="equal">
      <formula>"P"</formula>
    </cfRule>
  </conditionalFormatting>
  <conditionalFormatting sqref="D466">
    <cfRule type="cellIs" dxfId="4064" priority="4728" stopIfTrue="1" operator="equal">
      <formula>"P"</formula>
    </cfRule>
  </conditionalFormatting>
  <conditionalFormatting sqref="D465">
    <cfRule type="cellIs" dxfId="4063" priority="4727" stopIfTrue="1" operator="equal">
      <formula>"P"</formula>
    </cfRule>
  </conditionalFormatting>
  <conditionalFormatting sqref="D464">
    <cfRule type="cellIs" dxfId="4062" priority="4726" stopIfTrue="1" operator="equal">
      <formula>"P"</formula>
    </cfRule>
  </conditionalFormatting>
  <conditionalFormatting sqref="D462">
    <cfRule type="cellIs" dxfId="4061" priority="4725" stopIfTrue="1" operator="equal">
      <formula>"P"</formula>
    </cfRule>
  </conditionalFormatting>
  <conditionalFormatting sqref="D466">
    <cfRule type="cellIs" dxfId="4060" priority="4724" stopIfTrue="1" operator="equal">
      <formula>"P"</formula>
    </cfRule>
  </conditionalFormatting>
  <conditionalFormatting sqref="D465">
    <cfRule type="cellIs" dxfId="4059" priority="4723" stopIfTrue="1" operator="equal">
      <formula>"P"</formula>
    </cfRule>
  </conditionalFormatting>
  <conditionalFormatting sqref="D464">
    <cfRule type="cellIs" dxfId="4058" priority="4722" stopIfTrue="1" operator="equal">
      <formula>"P"</formula>
    </cfRule>
  </conditionalFormatting>
  <conditionalFormatting sqref="D465">
    <cfRule type="cellIs" dxfId="4057" priority="4721" stopIfTrue="1" operator="equal">
      <formula>"P"</formula>
    </cfRule>
  </conditionalFormatting>
  <conditionalFormatting sqref="D464">
    <cfRule type="cellIs" dxfId="4056" priority="4720" stopIfTrue="1" operator="equal">
      <formula>"P"</formula>
    </cfRule>
  </conditionalFormatting>
  <conditionalFormatting sqref="D466">
    <cfRule type="cellIs" dxfId="4055" priority="4719" stopIfTrue="1" operator="equal">
      <formula>"P"</formula>
    </cfRule>
  </conditionalFormatting>
  <conditionalFormatting sqref="D465">
    <cfRule type="cellIs" dxfId="4054" priority="4718" stopIfTrue="1" operator="equal">
      <formula>"P"</formula>
    </cfRule>
  </conditionalFormatting>
  <conditionalFormatting sqref="D464">
    <cfRule type="cellIs" dxfId="4053" priority="4717" stopIfTrue="1" operator="equal">
      <formula>"P"</formula>
    </cfRule>
  </conditionalFormatting>
  <conditionalFormatting sqref="D462">
    <cfRule type="cellIs" dxfId="4052" priority="4716" stopIfTrue="1" operator="equal">
      <formula>"P"</formula>
    </cfRule>
  </conditionalFormatting>
  <conditionalFormatting sqref="D465">
    <cfRule type="cellIs" dxfId="4051" priority="4715" stopIfTrue="1" operator="equal">
      <formula>"P"</formula>
    </cfRule>
  </conditionalFormatting>
  <conditionalFormatting sqref="D464">
    <cfRule type="cellIs" dxfId="4050" priority="4714" stopIfTrue="1" operator="equal">
      <formula>"P"</formula>
    </cfRule>
  </conditionalFormatting>
  <conditionalFormatting sqref="D463">
    <cfRule type="cellIs" dxfId="4049" priority="4713" stopIfTrue="1" operator="equal">
      <formula>"P"</formula>
    </cfRule>
  </conditionalFormatting>
  <conditionalFormatting sqref="D461">
    <cfRule type="cellIs" dxfId="4048" priority="4712" stopIfTrue="1" operator="equal">
      <formula>"P"</formula>
    </cfRule>
  </conditionalFormatting>
  <conditionalFormatting sqref="D465">
    <cfRule type="cellIs" dxfId="4047" priority="4711" stopIfTrue="1" operator="equal">
      <formula>"P"</formula>
    </cfRule>
  </conditionalFormatting>
  <conditionalFormatting sqref="D464">
    <cfRule type="cellIs" dxfId="4046" priority="4710" stopIfTrue="1" operator="equal">
      <formula>"P"</formula>
    </cfRule>
  </conditionalFormatting>
  <conditionalFormatting sqref="D463">
    <cfRule type="cellIs" dxfId="4045" priority="4709" stopIfTrue="1" operator="equal">
      <formula>"P"</formula>
    </cfRule>
  </conditionalFormatting>
  <conditionalFormatting sqref="D464">
    <cfRule type="cellIs" dxfId="4044" priority="4708" stopIfTrue="1" operator="equal">
      <formula>"P"</formula>
    </cfRule>
  </conditionalFormatting>
  <conditionalFormatting sqref="D463">
    <cfRule type="cellIs" dxfId="4043" priority="4707" stopIfTrue="1" operator="equal">
      <formula>"P"</formula>
    </cfRule>
  </conditionalFormatting>
  <conditionalFormatting sqref="D462">
    <cfRule type="cellIs" dxfId="4042" priority="4695" stopIfTrue="1" operator="equal">
      <formula>"P"</formula>
    </cfRule>
  </conditionalFormatting>
  <conditionalFormatting sqref="D467">
    <cfRule type="cellIs" dxfId="4041" priority="4694" stopIfTrue="1" operator="equal">
      <formula>"P"</formula>
    </cfRule>
  </conditionalFormatting>
  <conditionalFormatting sqref="D463">
    <cfRule type="cellIs" dxfId="4040" priority="4691" stopIfTrue="1" operator="equal">
      <formula>"P"</formula>
    </cfRule>
  </conditionalFormatting>
  <conditionalFormatting sqref="Q668">
    <cfRule type="cellIs" dxfId="4039" priority="2977" stopIfTrue="1" operator="equal">
      <formula>"P"</formula>
    </cfRule>
  </conditionalFormatting>
  <conditionalFormatting sqref="D463">
    <cfRule type="cellIs" dxfId="4038" priority="4202" stopIfTrue="1" operator="equal">
      <formula>"P"</formula>
    </cfRule>
  </conditionalFormatting>
  <conditionalFormatting sqref="D464">
    <cfRule type="cellIs" dxfId="4037" priority="4201" stopIfTrue="1" operator="equal">
      <formula>"P"</formula>
    </cfRule>
  </conditionalFormatting>
  <conditionalFormatting sqref="D463">
    <cfRule type="cellIs" dxfId="4036" priority="4200" stopIfTrue="1" operator="equal">
      <formula>"P"</formula>
    </cfRule>
  </conditionalFormatting>
  <conditionalFormatting sqref="D463">
    <cfRule type="cellIs" dxfId="4035" priority="4199" stopIfTrue="1" operator="equal">
      <formula>"P"</formula>
    </cfRule>
  </conditionalFormatting>
  <conditionalFormatting sqref="D464">
    <cfRule type="cellIs" dxfId="4034" priority="4198" stopIfTrue="1" operator="equal">
      <formula>"P"</formula>
    </cfRule>
  </conditionalFormatting>
  <conditionalFormatting sqref="D463">
    <cfRule type="cellIs" dxfId="4033" priority="4197" stopIfTrue="1" operator="equal">
      <formula>"P"</formula>
    </cfRule>
  </conditionalFormatting>
  <conditionalFormatting sqref="D463">
    <cfRule type="cellIs" dxfId="4032" priority="4196" stopIfTrue="1" operator="equal">
      <formula>"P"</formula>
    </cfRule>
  </conditionalFormatting>
  <conditionalFormatting sqref="D463">
    <cfRule type="cellIs" dxfId="4031" priority="4195" stopIfTrue="1" operator="equal">
      <formula>"P"</formula>
    </cfRule>
  </conditionalFormatting>
  <conditionalFormatting sqref="D467">
    <cfRule type="cellIs" dxfId="4030" priority="4194" stopIfTrue="1" operator="equal">
      <formula>"P"</formula>
    </cfRule>
  </conditionalFormatting>
  <conditionalFormatting sqref="Q628:Q631">
    <cfRule type="cellIs" dxfId="4029" priority="4192" stopIfTrue="1" operator="equal">
      <formula>"P"</formula>
    </cfRule>
  </conditionalFormatting>
  <conditionalFormatting sqref="Q626">
    <cfRule type="cellIs" dxfId="4028" priority="4191" stopIfTrue="1" operator="equal">
      <formula>"P"</formula>
    </cfRule>
  </conditionalFormatting>
  <conditionalFormatting sqref="Q624">
    <cfRule type="cellIs" dxfId="4027" priority="4190" stopIfTrue="1" operator="equal">
      <formula>"P"</formula>
    </cfRule>
  </conditionalFormatting>
  <conditionalFormatting sqref="Q623">
    <cfRule type="cellIs" dxfId="4026" priority="4189" stopIfTrue="1" operator="equal">
      <formula>"P"</formula>
    </cfRule>
  </conditionalFormatting>
  <conditionalFormatting sqref="Q627">
    <cfRule type="cellIs" dxfId="4025" priority="4188" stopIfTrue="1" operator="equal">
      <formula>"P"</formula>
    </cfRule>
  </conditionalFormatting>
  <conditionalFormatting sqref="Q625">
    <cfRule type="cellIs" dxfId="4024" priority="4187" stopIfTrue="1" operator="equal">
      <formula>"P"</formula>
    </cfRule>
  </conditionalFormatting>
  <conditionalFormatting sqref="Q624">
    <cfRule type="cellIs" dxfId="4023" priority="4186" stopIfTrue="1" operator="equal">
      <formula>"P"</formula>
    </cfRule>
  </conditionalFormatting>
  <conditionalFormatting sqref="Q623">
    <cfRule type="cellIs" dxfId="4022" priority="4185" stopIfTrue="1" operator="equal">
      <formula>"P"</formula>
    </cfRule>
  </conditionalFormatting>
  <conditionalFormatting sqref="Q623">
    <cfRule type="cellIs" dxfId="4021" priority="4184" stopIfTrue="1" operator="equal">
      <formula>"P"</formula>
    </cfRule>
  </conditionalFormatting>
  <conditionalFormatting sqref="Q626">
    <cfRule type="cellIs" dxfId="4020" priority="4183" stopIfTrue="1" operator="equal">
      <formula>"P"</formula>
    </cfRule>
  </conditionalFormatting>
  <conditionalFormatting sqref="Q624">
    <cfRule type="cellIs" dxfId="4019" priority="4182" stopIfTrue="1" operator="equal">
      <formula>"P"</formula>
    </cfRule>
  </conditionalFormatting>
  <conditionalFormatting sqref="Q625">
    <cfRule type="cellIs" dxfId="4018" priority="4181" stopIfTrue="1" operator="equal">
      <formula>"P"</formula>
    </cfRule>
  </conditionalFormatting>
  <conditionalFormatting sqref="Q625">
    <cfRule type="cellIs" dxfId="4017" priority="4180" stopIfTrue="1" operator="equal">
      <formula>"P"</formula>
    </cfRule>
  </conditionalFormatting>
  <conditionalFormatting sqref="Q623">
    <cfRule type="cellIs" dxfId="4016" priority="4179" stopIfTrue="1" operator="equal">
      <formula>"P"</formula>
    </cfRule>
  </conditionalFormatting>
  <conditionalFormatting sqref="Q624">
    <cfRule type="cellIs" dxfId="4015" priority="4178" stopIfTrue="1" operator="equal">
      <formula>"P"</formula>
    </cfRule>
  </conditionalFormatting>
  <conditionalFormatting sqref="Q623">
    <cfRule type="cellIs" dxfId="4014" priority="4177" stopIfTrue="1" operator="equal">
      <formula>"P"</formula>
    </cfRule>
  </conditionalFormatting>
  <conditionalFormatting sqref="Q625">
    <cfRule type="cellIs" dxfId="4013" priority="4176" stopIfTrue="1" operator="equal">
      <formula>"P"</formula>
    </cfRule>
  </conditionalFormatting>
  <conditionalFormatting sqref="Q623">
    <cfRule type="cellIs" dxfId="4012" priority="4175" stopIfTrue="1" operator="equal">
      <formula>"P"</formula>
    </cfRule>
  </conditionalFormatting>
  <conditionalFormatting sqref="Q624">
    <cfRule type="cellIs" dxfId="4011" priority="4174" stopIfTrue="1" operator="equal">
      <formula>"P"</formula>
    </cfRule>
  </conditionalFormatting>
  <conditionalFormatting sqref="Q625">
    <cfRule type="cellIs" dxfId="4010" priority="4150" stopIfTrue="1" operator="equal">
      <formula>"P"</formula>
    </cfRule>
  </conditionalFormatting>
  <conditionalFormatting sqref="Q623">
    <cfRule type="cellIs" dxfId="4009" priority="4149" stopIfTrue="1" operator="equal">
      <formula>"P"</formula>
    </cfRule>
  </conditionalFormatting>
  <conditionalFormatting sqref="Q626">
    <cfRule type="cellIs" dxfId="4008" priority="4148" stopIfTrue="1" operator="equal">
      <formula>"P"</formula>
    </cfRule>
  </conditionalFormatting>
  <conditionalFormatting sqref="Q624">
    <cfRule type="cellIs" dxfId="4007" priority="4147" stopIfTrue="1" operator="equal">
      <formula>"P"</formula>
    </cfRule>
  </conditionalFormatting>
  <conditionalFormatting sqref="Q623">
    <cfRule type="cellIs" dxfId="4006" priority="4146" stopIfTrue="1" operator="equal">
      <formula>"P"</formula>
    </cfRule>
  </conditionalFormatting>
  <conditionalFormatting sqref="Q623">
    <cfRule type="cellIs" dxfId="4005" priority="4136" stopIfTrue="1" operator="equal">
      <formula>"P"</formula>
    </cfRule>
  </conditionalFormatting>
  <conditionalFormatting sqref="Q624">
    <cfRule type="cellIs" dxfId="4004" priority="4137" stopIfTrue="1" operator="equal">
      <formula>"P"</formula>
    </cfRule>
  </conditionalFormatting>
  <conditionalFormatting sqref="Q625">
    <cfRule type="cellIs" dxfId="4003" priority="4135" stopIfTrue="1" operator="equal">
      <formula>"P"</formula>
    </cfRule>
  </conditionalFormatting>
  <conditionalFormatting sqref="Q625">
    <cfRule type="cellIs" dxfId="4002" priority="4145" stopIfTrue="1" operator="equal">
      <formula>"P"</formula>
    </cfRule>
  </conditionalFormatting>
  <conditionalFormatting sqref="Q623">
    <cfRule type="cellIs" dxfId="4001" priority="4144" stopIfTrue="1" operator="equal">
      <formula>"P"</formula>
    </cfRule>
  </conditionalFormatting>
  <conditionalFormatting sqref="Q624">
    <cfRule type="cellIs" dxfId="4000" priority="4143" stopIfTrue="1" operator="equal">
      <formula>"P"</formula>
    </cfRule>
  </conditionalFormatting>
  <conditionalFormatting sqref="Q624">
    <cfRule type="cellIs" dxfId="3999" priority="4142" stopIfTrue="1" operator="equal">
      <formula>"P"</formula>
    </cfRule>
  </conditionalFormatting>
  <conditionalFormatting sqref="Q623">
    <cfRule type="cellIs" dxfId="3998" priority="4141" stopIfTrue="1" operator="equal">
      <formula>"P"</formula>
    </cfRule>
  </conditionalFormatting>
  <conditionalFormatting sqref="Q624">
    <cfRule type="cellIs" dxfId="3997" priority="4140" stopIfTrue="1" operator="equal">
      <formula>"P"</formula>
    </cfRule>
  </conditionalFormatting>
  <conditionalFormatting sqref="Q623">
    <cfRule type="cellIs" dxfId="3996" priority="4139" stopIfTrue="1" operator="equal">
      <formula>"P"</formula>
    </cfRule>
  </conditionalFormatting>
  <conditionalFormatting sqref="Q626">
    <cfRule type="cellIs" dxfId="3995" priority="4138" stopIfTrue="1" operator="equal">
      <formula>"P"</formula>
    </cfRule>
  </conditionalFormatting>
  <conditionalFormatting sqref="Q624">
    <cfRule type="cellIs" dxfId="3994" priority="4134" stopIfTrue="1" operator="equal">
      <formula>"P"</formula>
    </cfRule>
  </conditionalFormatting>
  <conditionalFormatting sqref="Q623">
    <cfRule type="cellIs" dxfId="3993" priority="4133" stopIfTrue="1" operator="equal">
      <formula>"P"</formula>
    </cfRule>
  </conditionalFormatting>
  <conditionalFormatting sqref="Q623">
    <cfRule type="cellIs" dxfId="3992" priority="4159" stopIfTrue="1" operator="equal">
      <formula>"P"</formula>
    </cfRule>
  </conditionalFormatting>
  <conditionalFormatting sqref="Q624">
    <cfRule type="cellIs" dxfId="3991" priority="4160" stopIfTrue="1" operator="equal">
      <formula>"P"</formula>
    </cfRule>
  </conditionalFormatting>
  <conditionalFormatting sqref="Q627">
    <cfRule type="cellIs" dxfId="3990" priority="4173" stopIfTrue="1" operator="equal">
      <formula>"P"</formula>
    </cfRule>
  </conditionalFormatting>
  <conditionalFormatting sqref="Q625">
    <cfRule type="cellIs" dxfId="3989" priority="4172" stopIfTrue="1" operator="equal">
      <formula>"P"</formula>
    </cfRule>
  </conditionalFormatting>
  <conditionalFormatting sqref="Q624">
    <cfRule type="cellIs" dxfId="3988" priority="4171" stopIfTrue="1" operator="equal">
      <formula>"P"</formula>
    </cfRule>
  </conditionalFormatting>
  <conditionalFormatting sqref="Q623">
    <cfRule type="cellIs" dxfId="3987" priority="4170" stopIfTrue="1" operator="equal">
      <formula>"P"</formula>
    </cfRule>
  </conditionalFormatting>
  <conditionalFormatting sqref="Q626">
    <cfRule type="cellIs" dxfId="3986" priority="4169" stopIfTrue="1" operator="equal">
      <formula>"P"</formula>
    </cfRule>
  </conditionalFormatting>
  <conditionalFormatting sqref="Q625">
    <cfRule type="cellIs" dxfId="3985" priority="4168" stopIfTrue="1" operator="equal">
      <formula>"P"</formula>
    </cfRule>
  </conditionalFormatting>
  <conditionalFormatting sqref="Q624">
    <cfRule type="cellIs" dxfId="3984" priority="4167" stopIfTrue="1" operator="equal">
      <formula>"P"</formula>
    </cfRule>
  </conditionalFormatting>
  <conditionalFormatting sqref="Q623">
    <cfRule type="cellIs" dxfId="3983" priority="4166" stopIfTrue="1" operator="equal">
      <formula>"P"</formula>
    </cfRule>
  </conditionalFormatting>
  <conditionalFormatting sqref="Q624">
    <cfRule type="cellIs" dxfId="3982" priority="4165" stopIfTrue="1" operator="equal">
      <formula>"P"</formula>
    </cfRule>
  </conditionalFormatting>
  <conditionalFormatting sqref="Q627">
    <cfRule type="cellIs" dxfId="3981" priority="4164" stopIfTrue="1" operator="equal">
      <formula>"P"</formula>
    </cfRule>
  </conditionalFormatting>
  <conditionalFormatting sqref="Q625">
    <cfRule type="cellIs" dxfId="3980" priority="4163" stopIfTrue="1" operator="equal">
      <formula>"P"</formula>
    </cfRule>
  </conditionalFormatting>
  <conditionalFormatting sqref="Q626">
    <cfRule type="cellIs" dxfId="3979" priority="4162" stopIfTrue="1" operator="equal">
      <formula>"P"</formula>
    </cfRule>
  </conditionalFormatting>
  <conditionalFormatting sqref="Q626">
    <cfRule type="cellIs" dxfId="3978" priority="4161" stopIfTrue="1" operator="equal">
      <formula>"P"</formula>
    </cfRule>
  </conditionalFormatting>
  <conditionalFormatting sqref="Q625">
    <cfRule type="cellIs" dxfId="3977" priority="4158" stopIfTrue="1" operator="equal">
      <formula>"P"</formula>
    </cfRule>
  </conditionalFormatting>
  <conditionalFormatting sqref="Q624">
    <cfRule type="cellIs" dxfId="3976" priority="4157" stopIfTrue="1" operator="equal">
      <formula>"P"</formula>
    </cfRule>
  </conditionalFormatting>
  <conditionalFormatting sqref="Q623">
    <cfRule type="cellIs" dxfId="3975" priority="4156" stopIfTrue="1" operator="equal">
      <formula>"P"</formula>
    </cfRule>
  </conditionalFormatting>
  <conditionalFormatting sqref="Q623">
    <cfRule type="cellIs" dxfId="3974" priority="4155" stopIfTrue="1" operator="equal">
      <formula>"P"</formula>
    </cfRule>
  </conditionalFormatting>
  <conditionalFormatting sqref="Q626">
    <cfRule type="cellIs" dxfId="3973" priority="4154" stopIfTrue="1" operator="equal">
      <formula>"P"</formula>
    </cfRule>
  </conditionalFormatting>
  <conditionalFormatting sqref="Q624">
    <cfRule type="cellIs" dxfId="3972" priority="4153" stopIfTrue="1" operator="equal">
      <formula>"P"</formula>
    </cfRule>
  </conditionalFormatting>
  <conditionalFormatting sqref="Q625">
    <cfRule type="cellIs" dxfId="3971" priority="4152" stopIfTrue="1" operator="equal">
      <formula>"P"</formula>
    </cfRule>
  </conditionalFormatting>
  <conditionalFormatting sqref="Q627">
    <cfRule type="cellIs" dxfId="3970" priority="4151" stopIfTrue="1" operator="equal">
      <formula>"P"</formula>
    </cfRule>
  </conditionalFormatting>
  <conditionalFormatting sqref="Q623">
    <cfRule type="cellIs" dxfId="3969" priority="4132" stopIfTrue="1" operator="equal">
      <formula>"P"</formula>
    </cfRule>
  </conditionalFormatting>
  <conditionalFormatting sqref="Q626">
    <cfRule type="cellIs" dxfId="3968" priority="4131" stopIfTrue="1" operator="equal">
      <formula>"P"</formula>
    </cfRule>
  </conditionalFormatting>
  <conditionalFormatting sqref="Q624">
    <cfRule type="cellIs" dxfId="3967" priority="4130" stopIfTrue="1" operator="equal">
      <formula>"P"</formula>
    </cfRule>
  </conditionalFormatting>
  <conditionalFormatting sqref="Q625">
    <cfRule type="cellIs" dxfId="3966" priority="4129" stopIfTrue="1" operator="equal">
      <formula>"P"</formula>
    </cfRule>
  </conditionalFormatting>
  <conditionalFormatting sqref="Q625">
    <cfRule type="cellIs" dxfId="3965" priority="4128" stopIfTrue="1" operator="equal">
      <formula>"P"</formula>
    </cfRule>
  </conditionalFormatting>
  <conditionalFormatting sqref="Q623">
    <cfRule type="cellIs" dxfId="3964" priority="4127" stopIfTrue="1" operator="equal">
      <formula>"P"</formula>
    </cfRule>
  </conditionalFormatting>
  <conditionalFormatting sqref="Q624">
    <cfRule type="cellIs" dxfId="3963" priority="4126" stopIfTrue="1" operator="equal">
      <formula>"P"</formula>
    </cfRule>
  </conditionalFormatting>
  <conditionalFormatting sqref="Q623">
    <cfRule type="cellIs" dxfId="3962" priority="4125" stopIfTrue="1" operator="equal">
      <formula>"P"</formula>
    </cfRule>
  </conditionalFormatting>
  <conditionalFormatting sqref="Q625">
    <cfRule type="cellIs" dxfId="3961" priority="4124" stopIfTrue="1" operator="equal">
      <formula>"P"</formula>
    </cfRule>
  </conditionalFormatting>
  <conditionalFormatting sqref="Q623">
    <cfRule type="cellIs" dxfId="3960" priority="4123" stopIfTrue="1" operator="equal">
      <formula>"P"</formula>
    </cfRule>
  </conditionalFormatting>
  <conditionalFormatting sqref="Q624">
    <cfRule type="cellIs" dxfId="3959" priority="4122" stopIfTrue="1" operator="equal">
      <formula>"P"</formula>
    </cfRule>
  </conditionalFormatting>
  <conditionalFormatting sqref="D58">
    <cfRule type="cellIs" dxfId="3958" priority="3880" stopIfTrue="1" operator="equal">
      <formula>"P"</formula>
    </cfRule>
  </conditionalFormatting>
  <conditionalFormatting sqref="D307">
    <cfRule type="cellIs" dxfId="3957" priority="3710" stopIfTrue="1" operator="equal">
      <formula>"P"</formula>
    </cfRule>
  </conditionalFormatting>
  <conditionalFormatting sqref="D309">
    <cfRule type="cellIs" dxfId="3956" priority="3709" stopIfTrue="1" operator="equal">
      <formula>"P"</formula>
    </cfRule>
  </conditionalFormatting>
  <conditionalFormatting sqref="D308">
    <cfRule type="cellIs" dxfId="3955" priority="3708" stopIfTrue="1" operator="equal">
      <formula>"P"</formula>
    </cfRule>
  </conditionalFormatting>
  <conditionalFormatting sqref="D307">
    <cfRule type="cellIs" dxfId="3954" priority="3707" stopIfTrue="1" operator="equal">
      <formula>"P"</formula>
    </cfRule>
  </conditionalFormatting>
  <conditionalFormatting sqref="D308">
    <cfRule type="cellIs" dxfId="3953" priority="3706" stopIfTrue="1" operator="equal">
      <formula>"P"</formula>
    </cfRule>
  </conditionalFormatting>
  <conditionalFormatting sqref="D307">
    <cfRule type="cellIs" dxfId="3952" priority="3705" stopIfTrue="1" operator="equal">
      <formula>"P"</formula>
    </cfRule>
  </conditionalFormatting>
  <conditionalFormatting sqref="D305">
    <cfRule type="cellIs" dxfId="3951" priority="3704" stopIfTrue="1" operator="equal">
      <formula>"P"</formula>
    </cfRule>
  </conditionalFormatting>
  <conditionalFormatting sqref="D305">
    <cfRule type="cellIs" dxfId="3950" priority="3703" stopIfTrue="1" operator="equal">
      <formula>"P"</formula>
    </cfRule>
  </conditionalFormatting>
  <conditionalFormatting sqref="D305">
    <cfRule type="cellIs" dxfId="3949" priority="3702" stopIfTrue="1" operator="equal">
      <formula>"P"</formula>
    </cfRule>
  </conditionalFormatting>
  <conditionalFormatting sqref="D312">
    <cfRule type="cellIs" dxfId="3948" priority="3701" stopIfTrue="1" operator="equal">
      <formula>"P"</formula>
    </cfRule>
  </conditionalFormatting>
  <conditionalFormatting sqref="D311">
    <cfRule type="cellIs" dxfId="3947" priority="3700" stopIfTrue="1" operator="equal">
      <formula>"P"</formula>
    </cfRule>
  </conditionalFormatting>
  <conditionalFormatting sqref="D310">
    <cfRule type="cellIs" dxfId="3946" priority="3699" stopIfTrue="1" operator="equal">
      <formula>"P"</formula>
    </cfRule>
  </conditionalFormatting>
  <conditionalFormatting sqref="D308">
    <cfRule type="cellIs" dxfId="3945" priority="3698" stopIfTrue="1" operator="equal">
      <formula>"P"</formula>
    </cfRule>
  </conditionalFormatting>
  <conditionalFormatting sqref="D311">
    <cfRule type="cellIs" dxfId="3944" priority="3697" stopIfTrue="1" operator="equal">
      <formula>"P"</formula>
    </cfRule>
  </conditionalFormatting>
  <conditionalFormatting sqref="D310">
    <cfRule type="cellIs" dxfId="3943" priority="3696" stopIfTrue="1" operator="equal">
      <formula>"P"</formula>
    </cfRule>
  </conditionalFormatting>
  <conditionalFormatting sqref="D309">
    <cfRule type="cellIs" dxfId="3942" priority="3695" stopIfTrue="1" operator="equal">
      <formula>"P"</formula>
    </cfRule>
  </conditionalFormatting>
  <conditionalFormatting sqref="D69">
    <cfRule type="cellIs" dxfId="3941" priority="3879" stopIfTrue="1" operator="equal">
      <formula>"P"</formula>
    </cfRule>
  </conditionalFormatting>
  <conditionalFormatting sqref="D70">
    <cfRule type="cellIs" dxfId="3940" priority="3878" stopIfTrue="1" operator="equal">
      <formula>"P"</formula>
    </cfRule>
  </conditionalFormatting>
  <conditionalFormatting sqref="D66:D67">
    <cfRule type="cellIs" dxfId="3939" priority="3877" stopIfTrue="1" operator="equal">
      <formula>"P"</formula>
    </cfRule>
  </conditionalFormatting>
  <conditionalFormatting sqref="D65">
    <cfRule type="cellIs" dxfId="3938" priority="3876" stopIfTrue="1" operator="equal">
      <formula>"P"</formula>
    </cfRule>
  </conditionalFormatting>
  <conditionalFormatting sqref="D67">
    <cfRule type="cellIs" dxfId="3937" priority="3875" stopIfTrue="1" operator="equal">
      <formula>"P"</formula>
    </cfRule>
  </conditionalFormatting>
  <conditionalFormatting sqref="D309">
    <cfRule type="cellIs" dxfId="3936" priority="3689" stopIfTrue="1" operator="equal">
      <formula>"P"</formula>
    </cfRule>
  </conditionalFormatting>
  <conditionalFormatting sqref="D311">
    <cfRule type="cellIs" dxfId="3935" priority="3688" stopIfTrue="1" operator="equal">
      <formula>"P"</formula>
    </cfRule>
  </conditionalFormatting>
  <conditionalFormatting sqref="D68">
    <cfRule type="cellIs" dxfId="3934" priority="3874" stopIfTrue="1" operator="equal">
      <formula>"P"</formula>
    </cfRule>
  </conditionalFormatting>
  <conditionalFormatting sqref="D309">
    <cfRule type="cellIs" dxfId="3933" priority="3686" stopIfTrue="1" operator="equal">
      <formula>"P"</formula>
    </cfRule>
  </conditionalFormatting>
  <conditionalFormatting sqref="D307">
    <cfRule type="cellIs" dxfId="3932" priority="3685" stopIfTrue="1" operator="equal">
      <formula>"P"</formula>
    </cfRule>
  </conditionalFormatting>
  <conditionalFormatting sqref="D66:D67">
    <cfRule type="cellIs" dxfId="3931" priority="3873" stopIfTrue="1" operator="equal">
      <formula>"P"</formula>
    </cfRule>
  </conditionalFormatting>
  <conditionalFormatting sqref="D309">
    <cfRule type="cellIs" dxfId="3930" priority="3683" stopIfTrue="1" operator="equal">
      <formula>"P"</formula>
    </cfRule>
  </conditionalFormatting>
  <conditionalFormatting sqref="D308">
    <cfRule type="cellIs" dxfId="3929" priority="3682" stopIfTrue="1" operator="equal">
      <formula>"P"</formula>
    </cfRule>
  </conditionalFormatting>
  <conditionalFormatting sqref="D306">
    <cfRule type="cellIs" dxfId="3928" priority="3681" stopIfTrue="1" operator="equal">
      <formula>"P"</formula>
    </cfRule>
  </conditionalFormatting>
  <conditionalFormatting sqref="J53:J75">
    <cfRule type="cellIs" dxfId="3927" priority="3872" stopIfTrue="1" operator="equal">
      <formula>"P"</formula>
    </cfRule>
  </conditionalFormatting>
  <conditionalFormatting sqref="D309">
    <cfRule type="cellIs" dxfId="3926" priority="3679" stopIfTrue="1" operator="equal">
      <formula>"P"</formula>
    </cfRule>
  </conditionalFormatting>
  <conditionalFormatting sqref="D308">
    <cfRule type="cellIs" dxfId="3925" priority="3678" stopIfTrue="1" operator="equal">
      <formula>"P"</formula>
    </cfRule>
  </conditionalFormatting>
  <conditionalFormatting sqref="D298:D318">
    <cfRule type="cellIs" dxfId="3924" priority="3871" stopIfTrue="1" operator="equal">
      <formula>"P"</formula>
    </cfRule>
  </conditionalFormatting>
  <conditionalFormatting sqref="D308">
    <cfRule type="cellIs" dxfId="3923" priority="3676" stopIfTrue="1" operator="equal">
      <formula>"P"</formula>
    </cfRule>
  </conditionalFormatting>
  <conditionalFormatting sqref="D310">
    <cfRule type="cellIs" dxfId="3922" priority="3675" stopIfTrue="1" operator="equal">
      <formula>"P"</formula>
    </cfRule>
  </conditionalFormatting>
  <conditionalFormatting sqref="D309">
    <cfRule type="cellIs" dxfId="3921" priority="3674" stopIfTrue="1" operator="equal">
      <formula>"P"</formula>
    </cfRule>
  </conditionalFormatting>
  <conditionalFormatting sqref="D306">
    <cfRule type="cellIs" dxfId="3920" priority="3672" stopIfTrue="1" operator="equal">
      <formula>"P"</formula>
    </cfRule>
  </conditionalFormatting>
  <conditionalFormatting sqref="D300">
    <cfRule type="cellIs" dxfId="3919" priority="3870" stopIfTrue="1" operator="equal">
      <formula>"P"</formula>
    </cfRule>
  </conditionalFormatting>
  <conditionalFormatting sqref="D312">
    <cfRule type="cellIs" dxfId="3918" priority="3869" stopIfTrue="1" operator="equal">
      <formula>"P"</formula>
    </cfRule>
  </conditionalFormatting>
  <conditionalFormatting sqref="D311">
    <cfRule type="cellIs" dxfId="3917" priority="3868" stopIfTrue="1" operator="equal">
      <formula>"P"</formula>
    </cfRule>
  </conditionalFormatting>
  <conditionalFormatting sqref="D299">
    <cfRule type="cellIs" dxfId="3916" priority="3867" stopIfTrue="1" operator="equal">
      <formula>"P"</formula>
    </cfRule>
  </conditionalFormatting>
  <conditionalFormatting sqref="D310">
    <cfRule type="cellIs" dxfId="3915" priority="3866" stopIfTrue="1" operator="equal">
      <formula>"P"</formula>
    </cfRule>
  </conditionalFormatting>
  <conditionalFormatting sqref="D308">
    <cfRule type="cellIs" dxfId="3914" priority="3865" stopIfTrue="1" operator="equal">
      <formula>"P"</formula>
    </cfRule>
  </conditionalFormatting>
  <conditionalFormatting sqref="D311">
    <cfRule type="cellIs" dxfId="3913" priority="3864" stopIfTrue="1" operator="equal">
      <formula>"P"</formula>
    </cfRule>
  </conditionalFormatting>
  <conditionalFormatting sqref="D310">
    <cfRule type="cellIs" dxfId="3912" priority="3863" stopIfTrue="1" operator="equal">
      <formula>"P"</formula>
    </cfRule>
  </conditionalFormatting>
  <conditionalFormatting sqref="D309">
    <cfRule type="cellIs" dxfId="3911" priority="3862" stopIfTrue="1" operator="equal">
      <formula>"P"</formula>
    </cfRule>
  </conditionalFormatting>
  <conditionalFormatting sqref="D307">
    <cfRule type="cellIs" dxfId="3910" priority="3861" stopIfTrue="1" operator="equal">
      <formula>"P"</formula>
    </cfRule>
  </conditionalFormatting>
  <conditionalFormatting sqref="D311">
    <cfRule type="cellIs" dxfId="3909" priority="3860" stopIfTrue="1" operator="equal">
      <formula>"P"</formula>
    </cfRule>
  </conditionalFormatting>
  <conditionalFormatting sqref="D310">
    <cfRule type="cellIs" dxfId="3908" priority="3859" stopIfTrue="1" operator="equal">
      <formula>"P"</formula>
    </cfRule>
  </conditionalFormatting>
  <conditionalFormatting sqref="D309">
    <cfRule type="cellIs" dxfId="3907" priority="3858" stopIfTrue="1" operator="equal">
      <formula>"P"</formula>
    </cfRule>
  </conditionalFormatting>
  <conditionalFormatting sqref="D310">
    <cfRule type="cellIs" dxfId="3906" priority="3857" stopIfTrue="1" operator="equal">
      <formula>"P"</formula>
    </cfRule>
  </conditionalFormatting>
  <conditionalFormatting sqref="D309">
    <cfRule type="cellIs" dxfId="3905" priority="3856" stopIfTrue="1" operator="equal">
      <formula>"P"</formula>
    </cfRule>
  </conditionalFormatting>
  <conditionalFormatting sqref="D299">
    <cfRule type="cellIs" dxfId="3904" priority="3855" stopIfTrue="1" operator="equal">
      <formula>"P"</formula>
    </cfRule>
  </conditionalFormatting>
  <conditionalFormatting sqref="D311">
    <cfRule type="cellIs" dxfId="3903" priority="3854" stopIfTrue="1" operator="equal">
      <formula>"P"</formula>
    </cfRule>
  </conditionalFormatting>
  <conditionalFormatting sqref="D310">
    <cfRule type="cellIs" dxfId="3902" priority="3853" stopIfTrue="1" operator="equal">
      <formula>"P"</formula>
    </cfRule>
  </conditionalFormatting>
  <conditionalFormatting sqref="D309">
    <cfRule type="cellIs" dxfId="3901" priority="3852" stopIfTrue="1" operator="equal">
      <formula>"P"</formula>
    </cfRule>
  </conditionalFormatting>
  <conditionalFormatting sqref="D307">
    <cfRule type="cellIs" dxfId="3900" priority="3851" stopIfTrue="1" operator="equal">
      <formula>"P"</formula>
    </cfRule>
  </conditionalFormatting>
  <conditionalFormatting sqref="D310">
    <cfRule type="cellIs" dxfId="3899" priority="3850" stopIfTrue="1" operator="equal">
      <formula>"P"</formula>
    </cfRule>
  </conditionalFormatting>
  <conditionalFormatting sqref="D309">
    <cfRule type="cellIs" dxfId="3898" priority="3849" stopIfTrue="1" operator="equal">
      <formula>"P"</formula>
    </cfRule>
  </conditionalFormatting>
  <conditionalFormatting sqref="D308">
    <cfRule type="cellIs" dxfId="3897" priority="3848" stopIfTrue="1" operator="equal">
      <formula>"P"</formula>
    </cfRule>
  </conditionalFormatting>
  <conditionalFormatting sqref="D306">
    <cfRule type="cellIs" dxfId="3896" priority="3847" stopIfTrue="1" operator="equal">
      <formula>"P"</formula>
    </cfRule>
  </conditionalFormatting>
  <conditionalFormatting sqref="D310">
    <cfRule type="cellIs" dxfId="3895" priority="3846" stopIfTrue="1" operator="equal">
      <formula>"P"</formula>
    </cfRule>
  </conditionalFormatting>
  <conditionalFormatting sqref="D309">
    <cfRule type="cellIs" dxfId="3894" priority="3845" stopIfTrue="1" operator="equal">
      <formula>"P"</formula>
    </cfRule>
  </conditionalFormatting>
  <conditionalFormatting sqref="D308">
    <cfRule type="cellIs" dxfId="3893" priority="3844" stopIfTrue="1" operator="equal">
      <formula>"P"</formula>
    </cfRule>
  </conditionalFormatting>
  <conditionalFormatting sqref="D309">
    <cfRule type="cellIs" dxfId="3892" priority="3843" stopIfTrue="1" operator="equal">
      <formula>"P"</formula>
    </cfRule>
  </conditionalFormatting>
  <conditionalFormatting sqref="D308">
    <cfRule type="cellIs" dxfId="3891" priority="3842" stopIfTrue="1" operator="equal">
      <formula>"P"</formula>
    </cfRule>
  </conditionalFormatting>
  <conditionalFormatting sqref="D298">
    <cfRule type="cellIs" dxfId="3890" priority="3841" stopIfTrue="1" operator="equal">
      <formula>"P"</formula>
    </cfRule>
  </conditionalFormatting>
  <conditionalFormatting sqref="D310">
    <cfRule type="cellIs" dxfId="3889" priority="3840" stopIfTrue="1" operator="equal">
      <formula>"P"</formula>
    </cfRule>
  </conditionalFormatting>
  <conditionalFormatting sqref="D309">
    <cfRule type="cellIs" dxfId="3888" priority="3839" stopIfTrue="1" operator="equal">
      <formula>"P"</formula>
    </cfRule>
  </conditionalFormatting>
  <conditionalFormatting sqref="D308">
    <cfRule type="cellIs" dxfId="3887" priority="3838" stopIfTrue="1" operator="equal">
      <formula>"P"</formula>
    </cfRule>
  </conditionalFormatting>
  <conditionalFormatting sqref="D306">
    <cfRule type="cellIs" dxfId="3886" priority="3837" stopIfTrue="1" operator="equal">
      <formula>"P"</formula>
    </cfRule>
  </conditionalFormatting>
  <conditionalFormatting sqref="D309">
    <cfRule type="cellIs" dxfId="3885" priority="3836" stopIfTrue="1" operator="equal">
      <formula>"P"</formula>
    </cfRule>
  </conditionalFormatting>
  <conditionalFormatting sqref="D308">
    <cfRule type="cellIs" dxfId="3884" priority="3835" stopIfTrue="1" operator="equal">
      <formula>"P"</formula>
    </cfRule>
  </conditionalFormatting>
  <conditionalFormatting sqref="D307">
    <cfRule type="cellIs" dxfId="3883" priority="3834" stopIfTrue="1" operator="equal">
      <formula>"P"</formula>
    </cfRule>
  </conditionalFormatting>
  <conditionalFormatting sqref="D305">
    <cfRule type="cellIs" dxfId="3882" priority="3833" stopIfTrue="1" operator="equal">
      <formula>"P"</formula>
    </cfRule>
  </conditionalFormatting>
  <conditionalFormatting sqref="D309">
    <cfRule type="cellIs" dxfId="3881" priority="3832" stopIfTrue="1" operator="equal">
      <formula>"P"</formula>
    </cfRule>
  </conditionalFormatting>
  <conditionalFormatting sqref="D308">
    <cfRule type="cellIs" dxfId="3880" priority="3831" stopIfTrue="1" operator="equal">
      <formula>"P"</formula>
    </cfRule>
  </conditionalFormatting>
  <conditionalFormatting sqref="D307">
    <cfRule type="cellIs" dxfId="3879" priority="3830" stopIfTrue="1" operator="equal">
      <formula>"P"</formula>
    </cfRule>
  </conditionalFormatting>
  <conditionalFormatting sqref="D308">
    <cfRule type="cellIs" dxfId="3878" priority="3829" stopIfTrue="1" operator="equal">
      <formula>"P"</formula>
    </cfRule>
  </conditionalFormatting>
  <conditionalFormatting sqref="D307">
    <cfRule type="cellIs" dxfId="3877" priority="3828" stopIfTrue="1" operator="equal">
      <formula>"P"</formula>
    </cfRule>
  </conditionalFormatting>
  <conditionalFormatting sqref="D309">
    <cfRule type="cellIs" dxfId="3876" priority="3827" stopIfTrue="1" operator="equal">
      <formula>"P"</formula>
    </cfRule>
  </conditionalFormatting>
  <conditionalFormatting sqref="D308">
    <cfRule type="cellIs" dxfId="3875" priority="3826" stopIfTrue="1" operator="equal">
      <formula>"P"</formula>
    </cfRule>
  </conditionalFormatting>
  <conditionalFormatting sqref="D307">
    <cfRule type="cellIs" dxfId="3874" priority="3825" stopIfTrue="1" operator="equal">
      <formula>"P"</formula>
    </cfRule>
  </conditionalFormatting>
  <conditionalFormatting sqref="D305">
    <cfRule type="cellIs" dxfId="3873" priority="3824" stopIfTrue="1" operator="equal">
      <formula>"P"</formula>
    </cfRule>
  </conditionalFormatting>
  <conditionalFormatting sqref="D308">
    <cfRule type="cellIs" dxfId="3872" priority="3823" stopIfTrue="1" operator="equal">
      <formula>"P"</formula>
    </cfRule>
  </conditionalFormatting>
  <conditionalFormatting sqref="D307">
    <cfRule type="cellIs" dxfId="3871" priority="3822" stopIfTrue="1" operator="equal">
      <formula>"P"</formula>
    </cfRule>
  </conditionalFormatting>
  <conditionalFormatting sqref="D306">
    <cfRule type="cellIs" dxfId="3870" priority="3821" stopIfTrue="1" operator="equal">
      <formula>"P"</formula>
    </cfRule>
  </conditionalFormatting>
  <conditionalFormatting sqref="D308">
    <cfRule type="cellIs" dxfId="3869" priority="3820" stopIfTrue="1" operator="equal">
      <formula>"P"</formula>
    </cfRule>
  </conditionalFormatting>
  <conditionalFormatting sqref="D307">
    <cfRule type="cellIs" dxfId="3868" priority="3819" stopIfTrue="1" operator="equal">
      <formula>"P"</formula>
    </cfRule>
  </conditionalFormatting>
  <conditionalFormatting sqref="D306">
    <cfRule type="cellIs" dxfId="3867" priority="3818" stopIfTrue="1" operator="equal">
      <formula>"P"</formula>
    </cfRule>
  </conditionalFormatting>
  <conditionalFormatting sqref="D307">
    <cfRule type="cellIs" dxfId="3866" priority="3817" stopIfTrue="1" operator="equal">
      <formula>"P"</formula>
    </cfRule>
  </conditionalFormatting>
  <conditionalFormatting sqref="D306">
    <cfRule type="cellIs" dxfId="3865" priority="3816" stopIfTrue="1" operator="equal">
      <formula>"P"</formula>
    </cfRule>
  </conditionalFormatting>
  <conditionalFormatting sqref="D303">
    <cfRule type="cellIs" dxfId="3864" priority="3757" stopIfTrue="1" operator="equal">
      <formula>"P"</formula>
    </cfRule>
  </conditionalFormatting>
  <conditionalFormatting sqref="D303">
    <cfRule type="cellIs" dxfId="3863" priority="3756" stopIfTrue="1" operator="equal">
      <formula>"P"</formula>
    </cfRule>
  </conditionalFormatting>
  <conditionalFormatting sqref="D313">
    <cfRule type="cellIs" dxfId="3862" priority="3755" stopIfTrue="1" operator="equal">
      <formula>"P"</formula>
    </cfRule>
  </conditionalFormatting>
  <conditionalFormatting sqref="D312">
    <cfRule type="cellIs" dxfId="3861" priority="3754" stopIfTrue="1" operator="equal">
      <formula>"P"</formula>
    </cfRule>
  </conditionalFormatting>
  <conditionalFormatting sqref="D305">
    <cfRule type="cellIs" dxfId="3860" priority="3761" stopIfTrue="1" operator="equal">
      <formula>"P"</formula>
    </cfRule>
  </conditionalFormatting>
  <conditionalFormatting sqref="D306">
    <cfRule type="cellIs" dxfId="3859" priority="3760" stopIfTrue="1" operator="equal">
      <formula>"P"</formula>
    </cfRule>
  </conditionalFormatting>
  <conditionalFormatting sqref="D305">
    <cfRule type="cellIs" dxfId="3858" priority="3759" stopIfTrue="1" operator="equal">
      <formula>"P"</formula>
    </cfRule>
  </conditionalFormatting>
  <conditionalFormatting sqref="D303">
    <cfRule type="cellIs" dxfId="3857" priority="3758" stopIfTrue="1" operator="equal">
      <formula>"P"</formula>
    </cfRule>
  </conditionalFormatting>
  <conditionalFormatting sqref="D311">
    <cfRule type="cellIs" dxfId="3856" priority="3753" stopIfTrue="1" operator="equal">
      <formula>"P"</formula>
    </cfRule>
  </conditionalFormatting>
  <conditionalFormatting sqref="D309">
    <cfRule type="cellIs" dxfId="3855" priority="3752" stopIfTrue="1" operator="equal">
      <formula>"P"</formula>
    </cfRule>
  </conditionalFormatting>
  <conditionalFormatting sqref="D312">
    <cfRule type="cellIs" dxfId="3854" priority="3751" stopIfTrue="1" operator="equal">
      <formula>"P"</formula>
    </cfRule>
  </conditionalFormatting>
  <conditionalFormatting sqref="D311">
    <cfRule type="cellIs" dxfId="3853" priority="3750" stopIfTrue="1" operator="equal">
      <formula>"P"</formula>
    </cfRule>
  </conditionalFormatting>
  <conditionalFormatting sqref="D310">
    <cfRule type="cellIs" dxfId="3852" priority="3749" stopIfTrue="1" operator="equal">
      <formula>"P"</formula>
    </cfRule>
  </conditionalFormatting>
  <conditionalFormatting sqref="D308">
    <cfRule type="cellIs" dxfId="3851" priority="3748" stopIfTrue="1" operator="equal">
      <formula>"P"</formula>
    </cfRule>
  </conditionalFormatting>
  <conditionalFormatting sqref="D312">
    <cfRule type="cellIs" dxfId="3850" priority="3747" stopIfTrue="1" operator="equal">
      <formula>"P"</formula>
    </cfRule>
  </conditionalFormatting>
  <conditionalFormatting sqref="D312">
    <cfRule type="cellIs" dxfId="3849" priority="3742" stopIfTrue="1" operator="equal">
      <formula>"P"</formula>
    </cfRule>
  </conditionalFormatting>
  <conditionalFormatting sqref="D310">
    <cfRule type="cellIs" dxfId="3848" priority="3740" stopIfTrue="1" operator="equal">
      <formula>"P"</formula>
    </cfRule>
  </conditionalFormatting>
  <conditionalFormatting sqref="D311">
    <cfRule type="cellIs" dxfId="3847" priority="3744" stopIfTrue="1" operator="equal">
      <formula>"P"</formula>
    </cfRule>
  </conditionalFormatting>
  <conditionalFormatting sqref="D310">
    <cfRule type="cellIs" dxfId="3846" priority="3743" stopIfTrue="1" operator="equal">
      <formula>"P"</formula>
    </cfRule>
  </conditionalFormatting>
  <conditionalFormatting sqref="D311">
    <cfRule type="cellIs" dxfId="3845" priority="3741" stopIfTrue="1" operator="equal">
      <formula>"P"</formula>
    </cfRule>
  </conditionalFormatting>
  <conditionalFormatting sqref="D308">
    <cfRule type="cellIs" dxfId="3844" priority="3739" stopIfTrue="1" operator="equal">
      <formula>"P"</formula>
    </cfRule>
  </conditionalFormatting>
  <conditionalFormatting sqref="D311">
    <cfRule type="cellIs" dxfId="3843" priority="3738" stopIfTrue="1" operator="equal">
      <formula>"P"</formula>
    </cfRule>
  </conditionalFormatting>
  <conditionalFormatting sqref="D310">
    <cfRule type="cellIs" dxfId="3842" priority="3737" stopIfTrue="1" operator="equal">
      <formula>"P"</formula>
    </cfRule>
  </conditionalFormatting>
  <conditionalFormatting sqref="D309">
    <cfRule type="cellIs" dxfId="3841" priority="3736" stopIfTrue="1" operator="equal">
      <formula>"P"</formula>
    </cfRule>
  </conditionalFormatting>
  <conditionalFormatting sqref="D307">
    <cfRule type="cellIs" dxfId="3840" priority="3735" stopIfTrue="1" operator="equal">
      <formula>"P"</formula>
    </cfRule>
  </conditionalFormatting>
  <conditionalFormatting sqref="D311">
    <cfRule type="cellIs" dxfId="3839" priority="3734" stopIfTrue="1" operator="equal">
      <formula>"P"</formula>
    </cfRule>
  </conditionalFormatting>
  <conditionalFormatting sqref="D310">
    <cfRule type="cellIs" dxfId="3838" priority="3733" stopIfTrue="1" operator="equal">
      <formula>"P"</formula>
    </cfRule>
  </conditionalFormatting>
  <conditionalFormatting sqref="D309">
    <cfRule type="cellIs" dxfId="3837" priority="3732" stopIfTrue="1" operator="equal">
      <formula>"P"</formula>
    </cfRule>
  </conditionalFormatting>
  <conditionalFormatting sqref="D310">
    <cfRule type="cellIs" dxfId="3836" priority="3731" stopIfTrue="1" operator="equal">
      <formula>"P"</formula>
    </cfRule>
  </conditionalFormatting>
  <conditionalFormatting sqref="D309">
    <cfRule type="cellIs" dxfId="3835" priority="3730" stopIfTrue="1" operator="equal">
      <formula>"P"</formula>
    </cfRule>
  </conditionalFormatting>
  <conditionalFormatting sqref="D311">
    <cfRule type="cellIs" dxfId="3834" priority="3729" stopIfTrue="1" operator="equal">
      <formula>"P"</formula>
    </cfRule>
  </conditionalFormatting>
  <conditionalFormatting sqref="D309">
    <cfRule type="cellIs" dxfId="3833" priority="3727" stopIfTrue="1" operator="equal">
      <formula>"P"</formula>
    </cfRule>
  </conditionalFormatting>
  <conditionalFormatting sqref="D310">
    <cfRule type="cellIs" dxfId="3832" priority="3728" stopIfTrue="1" operator="equal">
      <formula>"P"</formula>
    </cfRule>
  </conditionalFormatting>
  <conditionalFormatting sqref="D307">
    <cfRule type="cellIs" dxfId="3831" priority="3726" stopIfTrue="1" operator="equal">
      <formula>"P"</formula>
    </cfRule>
  </conditionalFormatting>
  <conditionalFormatting sqref="D310">
    <cfRule type="cellIs" dxfId="3830" priority="3725" stopIfTrue="1" operator="equal">
      <formula>"P"</formula>
    </cfRule>
  </conditionalFormatting>
  <conditionalFormatting sqref="D309">
    <cfRule type="cellIs" dxfId="3829" priority="3724" stopIfTrue="1" operator="equal">
      <formula>"P"</formula>
    </cfRule>
  </conditionalFormatting>
  <conditionalFormatting sqref="D308">
    <cfRule type="cellIs" dxfId="3828" priority="3723" stopIfTrue="1" operator="equal">
      <formula>"P"</formula>
    </cfRule>
  </conditionalFormatting>
  <conditionalFormatting sqref="D306">
    <cfRule type="cellIs" dxfId="3827" priority="3722" stopIfTrue="1" operator="equal">
      <formula>"P"</formula>
    </cfRule>
  </conditionalFormatting>
  <conditionalFormatting sqref="D310">
    <cfRule type="cellIs" dxfId="3826" priority="3721" stopIfTrue="1" operator="equal">
      <formula>"P"</formula>
    </cfRule>
  </conditionalFormatting>
  <conditionalFormatting sqref="D309">
    <cfRule type="cellIs" dxfId="3825" priority="3720" stopIfTrue="1" operator="equal">
      <formula>"P"</formula>
    </cfRule>
  </conditionalFormatting>
  <conditionalFormatting sqref="D308">
    <cfRule type="cellIs" dxfId="3824" priority="3719" stopIfTrue="1" operator="equal">
      <formula>"P"</formula>
    </cfRule>
  </conditionalFormatting>
  <conditionalFormatting sqref="D309">
    <cfRule type="cellIs" dxfId="3823" priority="3718" stopIfTrue="1" operator="equal">
      <formula>"P"</formula>
    </cfRule>
  </conditionalFormatting>
  <conditionalFormatting sqref="D308">
    <cfRule type="cellIs" dxfId="3822" priority="3717" stopIfTrue="1" operator="equal">
      <formula>"P"</formula>
    </cfRule>
  </conditionalFormatting>
  <conditionalFormatting sqref="D310">
    <cfRule type="cellIs" dxfId="3821" priority="3716" stopIfTrue="1" operator="equal">
      <formula>"P"</formula>
    </cfRule>
  </conditionalFormatting>
  <conditionalFormatting sqref="D309">
    <cfRule type="cellIs" dxfId="3820" priority="3715" stopIfTrue="1" operator="equal">
      <formula>"P"</formula>
    </cfRule>
  </conditionalFormatting>
  <conditionalFormatting sqref="D306">
    <cfRule type="cellIs" dxfId="3819" priority="3713" stopIfTrue="1" operator="equal">
      <formula>"P"</formula>
    </cfRule>
  </conditionalFormatting>
  <conditionalFormatting sqref="D308">
    <cfRule type="cellIs" dxfId="3818" priority="3714" stopIfTrue="1" operator="equal">
      <formula>"P"</formula>
    </cfRule>
  </conditionalFormatting>
  <conditionalFormatting sqref="D309">
    <cfRule type="cellIs" dxfId="3817" priority="3712" stopIfTrue="1" operator="equal">
      <formula>"P"</formula>
    </cfRule>
  </conditionalFormatting>
  <conditionalFormatting sqref="D308">
    <cfRule type="cellIs" dxfId="3816" priority="3711" stopIfTrue="1" operator="equal">
      <formula>"P"</formula>
    </cfRule>
  </conditionalFormatting>
  <conditionalFormatting sqref="D307">
    <cfRule type="cellIs" dxfId="3815" priority="3694" stopIfTrue="1" operator="equal">
      <formula>"P"</formula>
    </cfRule>
  </conditionalFormatting>
  <conditionalFormatting sqref="D311">
    <cfRule type="cellIs" dxfId="3814" priority="3693" stopIfTrue="1" operator="equal">
      <formula>"P"</formula>
    </cfRule>
  </conditionalFormatting>
  <conditionalFormatting sqref="D310">
    <cfRule type="cellIs" dxfId="3813" priority="3692" stopIfTrue="1" operator="equal">
      <formula>"P"</formula>
    </cfRule>
  </conditionalFormatting>
  <conditionalFormatting sqref="D309">
    <cfRule type="cellIs" dxfId="3812" priority="3691" stopIfTrue="1" operator="equal">
      <formula>"P"</formula>
    </cfRule>
  </conditionalFormatting>
  <conditionalFormatting sqref="D310">
    <cfRule type="cellIs" dxfId="3811" priority="3690" stopIfTrue="1" operator="equal">
      <formula>"P"</formula>
    </cfRule>
  </conditionalFormatting>
  <conditionalFormatting sqref="D304">
    <cfRule type="cellIs" dxfId="3810" priority="3815" stopIfTrue="1" operator="equal">
      <formula>"P"</formula>
    </cfRule>
  </conditionalFormatting>
  <conditionalFormatting sqref="D304">
    <cfRule type="cellIs" dxfId="3809" priority="3814" stopIfTrue="1" operator="equal">
      <formula>"P"</formula>
    </cfRule>
  </conditionalFormatting>
  <conditionalFormatting sqref="D304">
    <cfRule type="cellIs" dxfId="3808" priority="3813" stopIfTrue="1" operator="equal">
      <formula>"P"</formula>
    </cfRule>
  </conditionalFormatting>
  <conditionalFormatting sqref="D299">
    <cfRule type="cellIs" dxfId="3807" priority="3812" stopIfTrue="1" operator="equal">
      <formula>"P"</formula>
    </cfRule>
  </conditionalFormatting>
  <conditionalFormatting sqref="D311">
    <cfRule type="cellIs" dxfId="3806" priority="3811" stopIfTrue="1" operator="equal">
      <formula>"P"</formula>
    </cfRule>
  </conditionalFormatting>
  <conditionalFormatting sqref="D310">
    <cfRule type="cellIs" dxfId="3805" priority="3810" stopIfTrue="1" operator="equal">
      <formula>"P"</formula>
    </cfRule>
  </conditionalFormatting>
  <conditionalFormatting sqref="D298">
    <cfRule type="cellIs" dxfId="3804" priority="3809" stopIfTrue="1" operator="equal">
      <formula>"P"</formula>
    </cfRule>
  </conditionalFormatting>
  <conditionalFormatting sqref="D309">
    <cfRule type="cellIs" dxfId="3803" priority="3808" stopIfTrue="1" operator="equal">
      <formula>"P"</formula>
    </cfRule>
  </conditionalFormatting>
  <conditionalFormatting sqref="D307">
    <cfRule type="cellIs" dxfId="3802" priority="3807" stopIfTrue="1" operator="equal">
      <formula>"P"</formula>
    </cfRule>
  </conditionalFormatting>
  <conditionalFormatting sqref="D310">
    <cfRule type="cellIs" dxfId="3801" priority="3806" stopIfTrue="1" operator="equal">
      <formula>"P"</formula>
    </cfRule>
  </conditionalFormatting>
  <conditionalFormatting sqref="D309">
    <cfRule type="cellIs" dxfId="3800" priority="3805" stopIfTrue="1" operator="equal">
      <formula>"P"</formula>
    </cfRule>
  </conditionalFormatting>
  <conditionalFormatting sqref="D308">
    <cfRule type="cellIs" dxfId="3799" priority="3804" stopIfTrue="1" operator="equal">
      <formula>"P"</formula>
    </cfRule>
  </conditionalFormatting>
  <conditionalFormatting sqref="D306">
    <cfRule type="cellIs" dxfId="3798" priority="3803" stopIfTrue="1" operator="equal">
      <formula>"P"</formula>
    </cfRule>
  </conditionalFormatting>
  <conditionalFormatting sqref="D310">
    <cfRule type="cellIs" dxfId="3797" priority="3802" stopIfTrue="1" operator="equal">
      <formula>"P"</formula>
    </cfRule>
  </conditionalFormatting>
  <conditionalFormatting sqref="D309">
    <cfRule type="cellIs" dxfId="3796" priority="3801" stopIfTrue="1" operator="equal">
      <formula>"P"</formula>
    </cfRule>
  </conditionalFormatting>
  <conditionalFormatting sqref="D308">
    <cfRule type="cellIs" dxfId="3795" priority="3800" stopIfTrue="1" operator="equal">
      <formula>"P"</formula>
    </cfRule>
  </conditionalFormatting>
  <conditionalFormatting sqref="D309">
    <cfRule type="cellIs" dxfId="3794" priority="3799" stopIfTrue="1" operator="equal">
      <formula>"P"</formula>
    </cfRule>
  </conditionalFormatting>
  <conditionalFormatting sqref="D308">
    <cfRule type="cellIs" dxfId="3793" priority="3798" stopIfTrue="1" operator="equal">
      <formula>"P"</formula>
    </cfRule>
  </conditionalFormatting>
  <conditionalFormatting sqref="D298">
    <cfRule type="cellIs" dxfId="3792" priority="3797" stopIfTrue="1" operator="equal">
      <formula>"P"</formula>
    </cfRule>
  </conditionalFormatting>
  <conditionalFormatting sqref="D310">
    <cfRule type="cellIs" dxfId="3791" priority="3796" stopIfTrue="1" operator="equal">
      <formula>"P"</formula>
    </cfRule>
  </conditionalFormatting>
  <conditionalFormatting sqref="D309">
    <cfRule type="cellIs" dxfId="3790" priority="3795" stopIfTrue="1" operator="equal">
      <formula>"P"</formula>
    </cfRule>
  </conditionalFormatting>
  <conditionalFormatting sqref="D308">
    <cfRule type="cellIs" dxfId="3789" priority="3794" stopIfTrue="1" operator="equal">
      <formula>"P"</formula>
    </cfRule>
  </conditionalFormatting>
  <conditionalFormatting sqref="D306">
    <cfRule type="cellIs" dxfId="3788" priority="3793" stopIfTrue="1" operator="equal">
      <formula>"P"</formula>
    </cfRule>
  </conditionalFormatting>
  <conditionalFormatting sqref="D309">
    <cfRule type="cellIs" dxfId="3787" priority="3792" stopIfTrue="1" operator="equal">
      <formula>"P"</formula>
    </cfRule>
  </conditionalFormatting>
  <conditionalFormatting sqref="D308">
    <cfRule type="cellIs" dxfId="3786" priority="3791" stopIfTrue="1" operator="equal">
      <formula>"P"</formula>
    </cfRule>
  </conditionalFormatting>
  <conditionalFormatting sqref="D307">
    <cfRule type="cellIs" dxfId="3785" priority="3790" stopIfTrue="1" operator="equal">
      <formula>"P"</formula>
    </cfRule>
  </conditionalFormatting>
  <conditionalFormatting sqref="D305">
    <cfRule type="cellIs" dxfId="3784" priority="3789" stopIfTrue="1" operator="equal">
      <formula>"P"</formula>
    </cfRule>
  </conditionalFormatting>
  <conditionalFormatting sqref="D309">
    <cfRule type="cellIs" dxfId="3783" priority="3788" stopIfTrue="1" operator="equal">
      <formula>"P"</formula>
    </cfRule>
  </conditionalFormatting>
  <conditionalFormatting sqref="D308">
    <cfRule type="cellIs" dxfId="3782" priority="3787" stopIfTrue="1" operator="equal">
      <formula>"P"</formula>
    </cfRule>
  </conditionalFormatting>
  <conditionalFormatting sqref="D307">
    <cfRule type="cellIs" dxfId="3781" priority="3786" stopIfTrue="1" operator="equal">
      <formula>"P"</formula>
    </cfRule>
  </conditionalFormatting>
  <conditionalFormatting sqref="D308">
    <cfRule type="cellIs" dxfId="3780" priority="3785" stopIfTrue="1" operator="equal">
      <formula>"P"</formula>
    </cfRule>
  </conditionalFormatting>
  <conditionalFormatting sqref="D307">
    <cfRule type="cellIs" dxfId="3779" priority="3784" stopIfTrue="1" operator="equal">
      <formula>"P"</formula>
    </cfRule>
  </conditionalFormatting>
  <conditionalFormatting sqref="D309">
    <cfRule type="cellIs" dxfId="3778" priority="3783" stopIfTrue="1" operator="equal">
      <formula>"P"</formula>
    </cfRule>
  </conditionalFormatting>
  <conditionalFormatting sqref="D308">
    <cfRule type="cellIs" dxfId="3777" priority="3782" stopIfTrue="1" operator="equal">
      <formula>"P"</formula>
    </cfRule>
  </conditionalFormatting>
  <conditionalFormatting sqref="D307">
    <cfRule type="cellIs" dxfId="3776" priority="3781" stopIfTrue="1" operator="equal">
      <formula>"P"</formula>
    </cfRule>
  </conditionalFormatting>
  <conditionalFormatting sqref="D305">
    <cfRule type="cellIs" dxfId="3775" priority="3780" stopIfTrue="1" operator="equal">
      <formula>"P"</formula>
    </cfRule>
  </conditionalFormatting>
  <conditionalFormatting sqref="D308">
    <cfRule type="cellIs" dxfId="3774" priority="3779" stopIfTrue="1" operator="equal">
      <formula>"P"</formula>
    </cfRule>
  </conditionalFormatting>
  <conditionalFormatting sqref="D307">
    <cfRule type="cellIs" dxfId="3773" priority="3778" stopIfTrue="1" operator="equal">
      <formula>"P"</formula>
    </cfRule>
  </conditionalFormatting>
  <conditionalFormatting sqref="D306">
    <cfRule type="cellIs" dxfId="3772" priority="3777" stopIfTrue="1" operator="equal">
      <formula>"P"</formula>
    </cfRule>
  </conditionalFormatting>
  <conditionalFormatting sqref="D304">
    <cfRule type="cellIs" dxfId="3771" priority="3776" stopIfTrue="1" operator="equal">
      <formula>"P"</formula>
    </cfRule>
  </conditionalFormatting>
  <conditionalFormatting sqref="D308">
    <cfRule type="cellIs" dxfId="3770" priority="3775" stopIfTrue="1" operator="equal">
      <formula>"P"</formula>
    </cfRule>
  </conditionalFormatting>
  <conditionalFormatting sqref="D307">
    <cfRule type="cellIs" dxfId="3769" priority="3774" stopIfTrue="1" operator="equal">
      <formula>"P"</formula>
    </cfRule>
  </conditionalFormatting>
  <conditionalFormatting sqref="D306">
    <cfRule type="cellIs" dxfId="3768" priority="3773" stopIfTrue="1" operator="equal">
      <formula>"P"</formula>
    </cfRule>
  </conditionalFormatting>
  <conditionalFormatting sqref="D307">
    <cfRule type="cellIs" dxfId="3767" priority="3772" stopIfTrue="1" operator="equal">
      <formula>"P"</formula>
    </cfRule>
  </conditionalFormatting>
  <conditionalFormatting sqref="D306">
    <cfRule type="cellIs" dxfId="3766" priority="3771" stopIfTrue="1" operator="equal">
      <formula>"P"</formula>
    </cfRule>
  </conditionalFormatting>
  <conditionalFormatting sqref="D308">
    <cfRule type="cellIs" dxfId="3765" priority="3770" stopIfTrue="1" operator="equal">
      <formula>"P"</formula>
    </cfRule>
  </conditionalFormatting>
  <conditionalFormatting sqref="D307">
    <cfRule type="cellIs" dxfId="3764" priority="3769" stopIfTrue="1" operator="equal">
      <formula>"P"</formula>
    </cfRule>
  </conditionalFormatting>
  <conditionalFormatting sqref="D306">
    <cfRule type="cellIs" dxfId="3763" priority="3768" stopIfTrue="1" operator="equal">
      <formula>"P"</formula>
    </cfRule>
  </conditionalFormatting>
  <conditionalFormatting sqref="D304">
    <cfRule type="cellIs" dxfId="3762" priority="3767" stopIfTrue="1" operator="equal">
      <formula>"P"</formula>
    </cfRule>
  </conditionalFormatting>
  <conditionalFormatting sqref="D307">
    <cfRule type="cellIs" dxfId="3761" priority="3766" stopIfTrue="1" operator="equal">
      <formula>"P"</formula>
    </cfRule>
  </conditionalFormatting>
  <conditionalFormatting sqref="D306">
    <cfRule type="cellIs" dxfId="3760" priority="3765" stopIfTrue="1" operator="equal">
      <formula>"P"</formula>
    </cfRule>
  </conditionalFormatting>
  <conditionalFormatting sqref="D305">
    <cfRule type="cellIs" dxfId="3759" priority="3764" stopIfTrue="1" operator="equal">
      <formula>"P"</formula>
    </cfRule>
  </conditionalFormatting>
  <conditionalFormatting sqref="D307">
    <cfRule type="cellIs" dxfId="3758" priority="3763" stopIfTrue="1" operator="equal">
      <formula>"P"</formula>
    </cfRule>
  </conditionalFormatting>
  <conditionalFormatting sqref="D306">
    <cfRule type="cellIs" dxfId="3757" priority="3762" stopIfTrue="1" operator="equal">
      <formula>"P"</formula>
    </cfRule>
  </conditionalFormatting>
  <conditionalFormatting sqref="D311">
    <cfRule type="cellIs" dxfId="3756" priority="3746" stopIfTrue="1" operator="equal">
      <formula>"P"</formula>
    </cfRule>
  </conditionalFormatting>
  <conditionalFormatting sqref="D310">
    <cfRule type="cellIs" dxfId="3755" priority="3745" stopIfTrue="1" operator="equal">
      <formula>"P"</formula>
    </cfRule>
  </conditionalFormatting>
  <conditionalFormatting sqref="D310">
    <cfRule type="cellIs" dxfId="3754" priority="3687" stopIfTrue="1" operator="equal">
      <formula>"P"</formula>
    </cfRule>
  </conditionalFormatting>
  <conditionalFormatting sqref="D310">
    <cfRule type="cellIs" dxfId="3753" priority="3684" stopIfTrue="1" operator="equal">
      <formula>"P"</formula>
    </cfRule>
  </conditionalFormatting>
  <conditionalFormatting sqref="D310">
    <cfRule type="cellIs" dxfId="3752" priority="3680" stopIfTrue="1" operator="equal">
      <formula>"P"</formula>
    </cfRule>
  </conditionalFormatting>
  <conditionalFormatting sqref="D309">
    <cfRule type="cellIs" dxfId="3751" priority="3677" stopIfTrue="1" operator="equal">
      <formula>"P"</formula>
    </cfRule>
  </conditionalFormatting>
  <conditionalFormatting sqref="D308">
    <cfRule type="cellIs" dxfId="3750" priority="3673" stopIfTrue="1" operator="equal">
      <formula>"P"</formula>
    </cfRule>
  </conditionalFormatting>
  <conditionalFormatting sqref="D309">
    <cfRule type="cellIs" dxfId="3749" priority="3671" stopIfTrue="1" operator="equal">
      <formula>"P"</formula>
    </cfRule>
  </conditionalFormatting>
  <conditionalFormatting sqref="D308">
    <cfRule type="cellIs" dxfId="3748" priority="3670" stopIfTrue="1" operator="equal">
      <formula>"P"</formula>
    </cfRule>
  </conditionalFormatting>
  <conditionalFormatting sqref="D307">
    <cfRule type="cellIs" dxfId="3747" priority="3669" stopIfTrue="1" operator="equal">
      <formula>"P"</formula>
    </cfRule>
  </conditionalFormatting>
  <conditionalFormatting sqref="D305">
    <cfRule type="cellIs" dxfId="3746" priority="3668" stopIfTrue="1" operator="equal">
      <formula>"P"</formula>
    </cfRule>
  </conditionalFormatting>
  <conditionalFormatting sqref="D309">
    <cfRule type="cellIs" dxfId="3745" priority="3667" stopIfTrue="1" operator="equal">
      <formula>"P"</formula>
    </cfRule>
  </conditionalFormatting>
  <conditionalFormatting sqref="D308">
    <cfRule type="cellIs" dxfId="3744" priority="3666" stopIfTrue="1" operator="equal">
      <formula>"P"</formula>
    </cfRule>
  </conditionalFormatting>
  <conditionalFormatting sqref="D307">
    <cfRule type="cellIs" dxfId="3743" priority="3665" stopIfTrue="1" operator="equal">
      <formula>"P"</formula>
    </cfRule>
  </conditionalFormatting>
  <conditionalFormatting sqref="D308">
    <cfRule type="cellIs" dxfId="3742" priority="3664" stopIfTrue="1" operator="equal">
      <formula>"P"</formula>
    </cfRule>
  </conditionalFormatting>
  <conditionalFormatting sqref="D307">
    <cfRule type="cellIs" dxfId="3741" priority="3663" stopIfTrue="1" operator="equal">
      <formula>"P"</formula>
    </cfRule>
  </conditionalFormatting>
  <conditionalFormatting sqref="D309">
    <cfRule type="cellIs" dxfId="3740" priority="3662" stopIfTrue="1" operator="equal">
      <formula>"P"</formula>
    </cfRule>
  </conditionalFormatting>
  <conditionalFormatting sqref="D308">
    <cfRule type="cellIs" dxfId="3739" priority="3661" stopIfTrue="1" operator="equal">
      <formula>"P"</formula>
    </cfRule>
  </conditionalFormatting>
  <conditionalFormatting sqref="D307">
    <cfRule type="cellIs" dxfId="3738" priority="3660" stopIfTrue="1" operator="equal">
      <formula>"P"</formula>
    </cfRule>
  </conditionalFormatting>
  <conditionalFormatting sqref="D305">
    <cfRule type="cellIs" dxfId="3737" priority="3659" stopIfTrue="1" operator="equal">
      <formula>"P"</formula>
    </cfRule>
  </conditionalFormatting>
  <conditionalFormatting sqref="D308">
    <cfRule type="cellIs" dxfId="3736" priority="3658" stopIfTrue="1" operator="equal">
      <formula>"P"</formula>
    </cfRule>
  </conditionalFormatting>
  <conditionalFormatting sqref="D307">
    <cfRule type="cellIs" dxfId="3735" priority="3657" stopIfTrue="1" operator="equal">
      <formula>"P"</formula>
    </cfRule>
  </conditionalFormatting>
  <conditionalFormatting sqref="D306">
    <cfRule type="cellIs" dxfId="3734" priority="3656" stopIfTrue="1" operator="equal">
      <formula>"P"</formula>
    </cfRule>
  </conditionalFormatting>
  <conditionalFormatting sqref="D308">
    <cfRule type="cellIs" dxfId="3733" priority="3655" stopIfTrue="1" operator="equal">
      <formula>"P"</formula>
    </cfRule>
  </conditionalFormatting>
  <conditionalFormatting sqref="D307">
    <cfRule type="cellIs" dxfId="3732" priority="3654" stopIfTrue="1" operator="equal">
      <formula>"P"</formula>
    </cfRule>
  </conditionalFormatting>
  <conditionalFormatting sqref="J113">
    <cfRule type="cellIs" dxfId="3731" priority="3894" stopIfTrue="1" operator="equal">
      <formula>"P"</formula>
    </cfRule>
  </conditionalFormatting>
  <conditionalFormatting sqref="J113">
    <cfRule type="cellIs" dxfId="3730" priority="3893" stopIfTrue="1" operator="equal">
      <formula>"P"</formula>
    </cfRule>
  </conditionalFormatting>
  <conditionalFormatting sqref="J92:J112">
    <cfRule type="cellIs" dxfId="3729" priority="3892" stopIfTrue="1" operator="equal">
      <formula>"P"</formula>
    </cfRule>
  </conditionalFormatting>
  <conditionalFormatting sqref="D53:D57 D60:D67">
    <cfRule type="cellIs" dxfId="3728" priority="3891" stopIfTrue="1" operator="equal">
      <formula>"P"</formula>
    </cfRule>
  </conditionalFormatting>
  <conditionalFormatting sqref="D74">
    <cfRule type="cellIs" dxfId="3727" priority="3890" stopIfTrue="1" operator="equal">
      <formula>"P"</formula>
    </cfRule>
  </conditionalFormatting>
  <conditionalFormatting sqref="D69:D71">
    <cfRule type="cellIs" dxfId="3726" priority="3889" stopIfTrue="1" operator="equal">
      <formula>"P"</formula>
    </cfRule>
  </conditionalFormatting>
  <conditionalFormatting sqref="D71">
    <cfRule type="cellIs" dxfId="3725" priority="3888" stopIfTrue="1" operator="equal">
      <formula>"P"</formula>
    </cfRule>
  </conditionalFormatting>
  <conditionalFormatting sqref="D70">
    <cfRule type="cellIs" dxfId="3724" priority="3887" stopIfTrue="1" operator="equal">
      <formula>"P"</formula>
    </cfRule>
  </conditionalFormatting>
  <conditionalFormatting sqref="D72">
    <cfRule type="cellIs" dxfId="3723" priority="3886" stopIfTrue="1" operator="equal">
      <formula>"P"</formula>
    </cfRule>
  </conditionalFormatting>
  <conditionalFormatting sqref="D73">
    <cfRule type="cellIs" dxfId="3722" priority="3885" stopIfTrue="1" operator="equal">
      <formula>"P"</formula>
    </cfRule>
  </conditionalFormatting>
  <conditionalFormatting sqref="D59:D60">
    <cfRule type="cellIs" dxfId="3721" priority="3884" stopIfTrue="1" operator="equal">
      <formula>"P"</formula>
    </cfRule>
  </conditionalFormatting>
  <conditionalFormatting sqref="D69">
    <cfRule type="cellIs" dxfId="3720" priority="3882" stopIfTrue="1" operator="equal">
      <formula>"P"</formula>
    </cfRule>
  </conditionalFormatting>
  <conditionalFormatting sqref="D67">
    <cfRule type="cellIs" dxfId="3719" priority="3883" stopIfTrue="1" operator="equal">
      <formula>"P"</formula>
    </cfRule>
  </conditionalFormatting>
  <conditionalFormatting sqref="D70">
    <cfRule type="cellIs" dxfId="3718" priority="3881" stopIfTrue="1" operator="equal">
      <formula>"P"</formula>
    </cfRule>
  </conditionalFormatting>
  <conditionalFormatting sqref="D501">
    <cfRule type="cellIs" dxfId="3717" priority="2554" stopIfTrue="1" operator="equal">
      <formula>"P"</formula>
    </cfRule>
  </conditionalFormatting>
  <conditionalFormatting sqref="D505">
    <cfRule type="cellIs" dxfId="3716" priority="2553" stopIfTrue="1" operator="equal">
      <formula>"P"</formula>
    </cfRule>
  </conditionalFormatting>
  <conditionalFormatting sqref="D503">
    <cfRule type="cellIs" dxfId="3715" priority="2551" stopIfTrue="1" operator="equal">
      <formula>"P"</formula>
    </cfRule>
  </conditionalFormatting>
  <conditionalFormatting sqref="D504">
    <cfRule type="cellIs" dxfId="3714" priority="2552" stopIfTrue="1" operator="equal">
      <formula>"P"</formula>
    </cfRule>
  </conditionalFormatting>
  <conditionalFormatting sqref="D504">
    <cfRule type="cellIs" dxfId="3713" priority="2550" stopIfTrue="1" operator="equal">
      <formula>"P"</formula>
    </cfRule>
  </conditionalFormatting>
  <conditionalFormatting sqref="D503">
    <cfRule type="cellIs" dxfId="3712" priority="2549" stopIfTrue="1" operator="equal">
      <formula>"P"</formula>
    </cfRule>
  </conditionalFormatting>
  <conditionalFormatting sqref="D505">
    <cfRule type="cellIs" dxfId="3711" priority="2548" stopIfTrue="1" operator="equal">
      <formula>"P"</formula>
    </cfRule>
  </conditionalFormatting>
  <conditionalFormatting sqref="D504">
    <cfRule type="cellIs" dxfId="3710" priority="2547" stopIfTrue="1" operator="equal">
      <formula>"P"</formula>
    </cfRule>
  </conditionalFormatting>
  <conditionalFormatting sqref="D503">
    <cfRule type="cellIs" dxfId="3709" priority="2546" stopIfTrue="1" operator="equal">
      <formula>"P"</formula>
    </cfRule>
  </conditionalFormatting>
  <conditionalFormatting sqref="D507">
    <cfRule type="cellIs" dxfId="3708" priority="2515" stopIfTrue="1" operator="equal">
      <formula>"P"</formula>
    </cfRule>
  </conditionalFormatting>
  <conditionalFormatting sqref="D507">
    <cfRule type="cellIs" dxfId="3707" priority="2511" stopIfTrue="1" operator="equal">
      <formula>"P"</formula>
    </cfRule>
  </conditionalFormatting>
  <conditionalFormatting sqref="D505">
    <cfRule type="cellIs" dxfId="3706" priority="2517" stopIfTrue="1" operator="equal">
      <formula>"P"</formula>
    </cfRule>
  </conditionalFormatting>
  <conditionalFormatting sqref="D507">
    <cfRule type="cellIs" dxfId="3705" priority="2518" stopIfTrue="1" operator="equal">
      <formula>"P"</formula>
    </cfRule>
  </conditionalFormatting>
  <conditionalFormatting sqref="D508">
    <cfRule type="cellIs" dxfId="3704" priority="2516" stopIfTrue="1" operator="equal">
      <formula>"P"</formula>
    </cfRule>
  </conditionalFormatting>
  <conditionalFormatting sqref="D506">
    <cfRule type="cellIs" dxfId="3703" priority="2514" stopIfTrue="1" operator="equal">
      <formula>"P"</formula>
    </cfRule>
  </conditionalFormatting>
  <conditionalFormatting sqref="D504">
    <cfRule type="cellIs" dxfId="3702" priority="2513" stopIfTrue="1" operator="equal">
      <formula>"P"</formula>
    </cfRule>
  </conditionalFormatting>
  <conditionalFormatting sqref="D508">
    <cfRule type="cellIs" dxfId="3701" priority="2512" stopIfTrue="1" operator="equal">
      <formula>"P"</formula>
    </cfRule>
  </conditionalFormatting>
  <conditionalFormatting sqref="D501">
    <cfRule type="cellIs" dxfId="3700" priority="2545" stopIfTrue="1" operator="equal">
      <formula>"P"</formula>
    </cfRule>
  </conditionalFormatting>
  <conditionalFormatting sqref="D504">
    <cfRule type="cellIs" dxfId="3699" priority="2544" stopIfTrue="1" operator="equal">
      <formula>"P"</formula>
    </cfRule>
  </conditionalFormatting>
  <conditionalFormatting sqref="D503">
    <cfRule type="cellIs" dxfId="3698" priority="2543" stopIfTrue="1" operator="equal">
      <formula>"P"</formula>
    </cfRule>
  </conditionalFormatting>
  <conditionalFormatting sqref="D502">
    <cfRule type="cellIs" dxfId="3697" priority="2542" stopIfTrue="1" operator="equal">
      <formula>"P"</formula>
    </cfRule>
  </conditionalFormatting>
  <conditionalFormatting sqref="D500">
    <cfRule type="cellIs" dxfId="3696" priority="2541" stopIfTrue="1" operator="equal">
      <formula>"P"</formula>
    </cfRule>
  </conditionalFormatting>
  <conditionalFormatting sqref="D504">
    <cfRule type="cellIs" dxfId="3695" priority="2540" stopIfTrue="1" operator="equal">
      <formula>"P"</formula>
    </cfRule>
  </conditionalFormatting>
  <conditionalFormatting sqref="D503">
    <cfRule type="cellIs" dxfId="3694" priority="2539" stopIfTrue="1" operator="equal">
      <formula>"P"</formula>
    </cfRule>
  </conditionalFormatting>
  <conditionalFormatting sqref="D502">
    <cfRule type="cellIs" dxfId="3693" priority="2538" stopIfTrue="1" operator="equal">
      <formula>"P"</formula>
    </cfRule>
  </conditionalFormatting>
  <conditionalFormatting sqref="D503">
    <cfRule type="cellIs" dxfId="3692" priority="2537" stopIfTrue="1" operator="equal">
      <formula>"P"</formula>
    </cfRule>
  </conditionalFormatting>
  <conditionalFormatting sqref="D502">
    <cfRule type="cellIs" dxfId="3691" priority="2536" stopIfTrue="1" operator="equal">
      <formula>"P"</formula>
    </cfRule>
  </conditionalFormatting>
  <conditionalFormatting sqref="D504">
    <cfRule type="cellIs" dxfId="3690" priority="2535" stopIfTrue="1" operator="equal">
      <formula>"P"</formula>
    </cfRule>
  </conditionalFormatting>
  <conditionalFormatting sqref="D503">
    <cfRule type="cellIs" dxfId="3689" priority="2534" stopIfTrue="1" operator="equal">
      <formula>"P"</formula>
    </cfRule>
  </conditionalFormatting>
  <conditionalFormatting sqref="D502">
    <cfRule type="cellIs" dxfId="3688" priority="2533" stopIfTrue="1" operator="equal">
      <formula>"P"</formula>
    </cfRule>
  </conditionalFormatting>
  <conditionalFormatting sqref="D500">
    <cfRule type="cellIs" dxfId="3687" priority="2532" stopIfTrue="1" operator="equal">
      <formula>"P"</formula>
    </cfRule>
  </conditionalFormatting>
  <conditionalFormatting sqref="D503">
    <cfRule type="cellIs" dxfId="3686" priority="2531" stopIfTrue="1" operator="equal">
      <formula>"P"</formula>
    </cfRule>
  </conditionalFormatting>
  <conditionalFormatting sqref="D502">
    <cfRule type="cellIs" dxfId="3685" priority="2530" stopIfTrue="1" operator="equal">
      <formula>"P"</formula>
    </cfRule>
  </conditionalFormatting>
  <conditionalFormatting sqref="D501">
    <cfRule type="cellIs" dxfId="3684" priority="2529" stopIfTrue="1" operator="equal">
      <formula>"P"</formula>
    </cfRule>
  </conditionalFormatting>
  <conditionalFormatting sqref="D503">
    <cfRule type="cellIs" dxfId="3683" priority="2528" stopIfTrue="1" operator="equal">
      <formula>"P"</formula>
    </cfRule>
  </conditionalFormatting>
  <conditionalFormatting sqref="D502">
    <cfRule type="cellIs" dxfId="3682" priority="2527" stopIfTrue="1" operator="equal">
      <formula>"P"</formula>
    </cfRule>
  </conditionalFormatting>
  <conditionalFormatting sqref="D501">
    <cfRule type="cellIs" dxfId="3681" priority="2526" stopIfTrue="1" operator="equal">
      <formula>"P"</formula>
    </cfRule>
  </conditionalFormatting>
  <conditionalFormatting sqref="D502">
    <cfRule type="cellIs" dxfId="3680" priority="2525" stopIfTrue="1" operator="equal">
      <formula>"P"</formula>
    </cfRule>
  </conditionalFormatting>
  <conditionalFormatting sqref="D501">
    <cfRule type="cellIs" dxfId="3679" priority="2524" stopIfTrue="1" operator="equal">
      <formula>"P"</formula>
    </cfRule>
  </conditionalFormatting>
  <conditionalFormatting sqref="D499">
    <cfRule type="cellIs" dxfId="3678" priority="2523" stopIfTrue="1" operator="equal">
      <formula>"P"</formula>
    </cfRule>
  </conditionalFormatting>
  <conditionalFormatting sqref="D499">
    <cfRule type="cellIs" dxfId="3677" priority="2522" stopIfTrue="1" operator="equal">
      <formula>"P"</formula>
    </cfRule>
  </conditionalFormatting>
  <conditionalFormatting sqref="D499">
    <cfRule type="cellIs" dxfId="3676" priority="2521" stopIfTrue="1" operator="equal">
      <formula>"P"</formula>
    </cfRule>
  </conditionalFormatting>
  <conditionalFormatting sqref="D509">
    <cfRule type="cellIs" dxfId="3675" priority="2520" stopIfTrue="1" operator="equal">
      <formula>"P"</formula>
    </cfRule>
  </conditionalFormatting>
  <conditionalFormatting sqref="D508">
    <cfRule type="cellIs" dxfId="3674" priority="2519" stopIfTrue="1" operator="equal">
      <formula>"P"</formula>
    </cfRule>
  </conditionalFormatting>
  <conditionalFormatting sqref="D506">
    <cfRule type="cellIs" dxfId="3673" priority="2510" stopIfTrue="1" operator="equal">
      <formula>"P"</formula>
    </cfRule>
  </conditionalFormatting>
  <conditionalFormatting sqref="D507">
    <cfRule type="cellIs" dxfId="3672" priority="2509" stopIfTrue="1" operator="equal">
      <formula>"P"</formula>
    </cfRule>
  </conditionalFormatting>
  <conditionalFormatting sqref="D506">
    <cfRule type="cellIs" dxfId="3671" priority="2508" stopIfTrue="1" operator="equal">
      <formula>"P"</formula>
    </cfRule>
  </conditionalFormatting>
  <conditionalFormatting sqref="D508">
    <cfRule type="cellIs" dxfId="3670" priority="2507" stopIfTrue="1" operator="equal">
      <formula>"P"</formula>
    </cfRule>
  </conditionalFormatting>
  <conditionalFormatting sqref="D501">
    <cfRule type="cellIs" dxfId="3669" priority="2468" stopIfTrue="1" operator="equal">
      <formula>"P"</formula>
    </cfRule>
  </conditionalFormatting>
  <conditionalFormatting sqref="D501">
    <cfRule type="cellIs" dxfId="3668" priority="2467" stopIfTrue="1" operator="equal">
      <formula>"P"</formula>
    </cfRule>
  </conditionalFormatting>
  <conditionalFormatting sqref="D506">
    <cfRule type="cellIs" dxfId="3667" priority="2461" stopIfTrue="1" operator="equal">
      <formula>"P"</formula>
    </cfRule>
  </conditionalFormatting>
  <conditionalFormatting sqref="D503">
    <cfRule type="cellIs" dxfId="3666" priority="2470" stopIfTrue="1" operator="equal">
      <formula>"P"</formula>
    </cfRule>
  </conditionalFormatting>
  <conditionalFormatting sqref="D504">
    <cfRule type="cellIs" dxfId="3665" priority="2471" stopIfTrue="1" operator="equal">
      <formula>"P"</formula>
    </cfRule>
  </conditionalFormatting>
  <conditionalFormatting sqref="D501">
    <cfRule type="cellIs" dxfId="3664" priority="2469" stopIfTrue="1" operator="equal">
      <formula>"P"</formula>
    </cfRule>
  </conditionalFormatting>
  <conditionalFormatting sqref="D508">
    <cfRule type="cellIs" dxfId="3663" priority="2466" stopIfTrue="1" operator="equal">
      <formula>"P"</formula>
    </cfRule>
  </conditionalFormatting>
  <conditionalFormatting sqref="D507">
    <cfRule type="cellIs" dxfId="3662" priority="2465" stopIfTrue="1" operator="equal">
      <formula>"P"</formula>
    </cfRule>
  </conditionalFormatting>
  <conditionalFormatting sqref="D506">
    <cfRule type="cellIs" dxfId="3661" priority="2464" stopIfTrue="1" operator="equal">
      <formula>"P"</formula>
    </cfRule>
  </conditionalFormatting>
  <conditionalFormatting sqref="D507">
    <cfRule type="cellIs" dxfId="3660" priority="2462" stopIfTrue="1" operator="equal">
      <formula>"P"</formula>
    </cfRule>
  </conditionalFormatting>
  <conditionalFormatting sqref="D504">
    <cfRule type="cellIs" dxfId="3659" priority="2463" stopIfTrue="1" operator="equal">
      <formula>"P"</formula>
    </cfRule>
  </conditionalFormatting>
  <conditionalFormatting sqref="D507">
    <cfRule type="cellIs" dxfId="3658" priority="2506" stopIfTrue="1" operator="equal">
      <formula>"P"</formula>
    </cfRule>
  </conditionalFormatting>
  <conditionalFormatting sqref="D506">
    <cfRule type="cellIs" dxfId="3657" priority="2505" stopIfTrue="1" operator="equal">
      <formula>"P"</formula>
    </cfRule>
  </conditionalFormatting>
  <conditionalFormatting sqref="D504">
    <cfRule type="cellIs" dxfId="3656" priority="2504" stopIfTrue="1" operator="equal">
      <formula>"P"</formula>
    </cfRule>
  </conditionalFormatting>
  <conditionalFormatting sqref="D507">
    <cfRule type="cellIs" dxfId="3655" priority="2503" stopIfTrue="1" operator="equal">
      <formula>"P"</formula>
    </cfRule>
  </conditionalFormatting>
  <conditionalFormatting sqref="D506">
    <cfRule type="cellIs" dxfId="3654" priority="2502" stopIfTrue="1" operator="equal">
      <formula>"P"</formula>
    </cfRule>
  </conditionalFormatting>
  <conditionalFormatting sqref="D505">
    <cfRule type="cellIs" dxfId="3653" priority="2501" stopIfTrue="1" operator="equal">
      <formula>"P"</formula>
    </cfRule>
  </conditionalFormatting>
  <conditionalFormatting sqref="D503">
    <cfRule type="cellIs" dxfId="3652" priority="2500" stopIfTrue="1" operator="equal">
      <formula>"P"</formula>
    </cfRule>
  </conditionalFormatting>
  <conditionalFormatting sqref="D507">
    <cfRule type="cellIs" dxfId="3651" priority="2499" stopIfTrue="1" operator="equal">
      <formula>"P"</formula>
    </cfRule>
  </conditionalFormatting>
  <conditionalFormatting sqref="D506">
    <cfRule type="cellIs" dxfId="3650" priority="2498" stopIfTrue="1" operator="equal">
      <formula>"P"</formula>
    </cfRule>
  </conditionalFormatting>
  <conditionalFormatting sqref="D505">
    <cfRule type="cellIs" dxfId="3649" priority="2497" stopIfTrue="1" operator="equal">
      <formula>"P"</formula>
    </cfRule>
  </conditionalFormatting>
  <conditionalFormatting sqref="D506">
    <cfRule type="cellIs" dxfId="3648" priority="2496" stopIfTrue="1" operator="equal">
      <formula>"P"</formula>
    </cfRule>
  </conditionalFormatting>
  <conditionalFormatting sqref="D505">
    <cfRule type="cellIs" dxfId="3647" priority="2495" stopIfTrue="1" operator="equal">
      <formula>"P"</formula>
    </cfRule>
  </conditionalFormatting>
  <conditionalFormatting sqref="D507">
    <cfRule type="cellIs" dxfId="3646" priority="2494" stopIfTrue="1" operator="equal">
      <formula>"P"</formula>
    </cfRule>
  </conditionalFormatting>
  <conditionalFormatting sqref="D506">
    <cfRule type="cellIs" dxfId="3645" priority="2493" stopIfTrue="1" operator="equal">
      <formula>"P"</formula>
    </cfRule>
  </conditionalFormatting>
  <conditionalFormatting sqref="D505">
    <cfRule type="cellIs" dxfId="3644" priority="2492" stopIfTrue="1" operator="equal">
      <formula>"P"</formula>
    </cfRule>
  </conditionalFormatting>
  <conditionalFormatting sqref="D503">
    <cfRule type="cellIs" dxfId="3643" priority="2491" stopIfTrue="1" operator="equal">
      <formula>"P"</formula>
    </cfRule>
  </conditionalFormatting>
  <conditionalFormatting sqref="D506">
    <cfRule type="cellIs" dxfId="3642" priority="2490" stopIfTrue="1" operator="equal">
      <formula>"P"</formula>
    </cfRule>
  </conditionalFormatting>
  <conditionalFormatting sqref="D505">
    <cfRule type="cellIs" dxfId="3641" priority="2489" stopIfTrue="1" operator="equal">
      <formula>"P"</formula>
    </cfRule>
  </conditionalFormatting>
  <conditionalFormatting sqref="D504">
    <cfRule type="cellIs" dxfId="3640" priority="2488" stopIfTrue="1" operator="equal">
      <formula>"P"</formula>
    </cfRule>
  </conditionalFormatting>
  <conditionalFormatting sqref="D502">
    <cfRule type="cellIs" dxfId="3639" priority="2487" stopIfTrue="1" operator="equal">
      <formula>"P"</formula>
    </cfRule>
  </conditionalFormatting>
  <conditionalFormatting sqref="D506">
    <cfRule type="cellIs" dxfId="3638" priority="2486" stopIfTrue="1" operator="equal">
      <formula>"P"</formula>
    </cfRule>
  </conditionalFormatting>
  <conditionalFormatting sqref="D505">
    <cfRule type="cellIs" dxfId="3637" priority="2485" stopIfTrue="1" operator="equal">
      <formula>"P"</formula>
    </cfRule>
  </conditionalFormatting>
  <conditionalFormatting sqref="D504">
    <cfRule type="cellIs" dxfId="3636" priority="2484" stopIfTrue="1" operator="equal">
      <formula>"P"</formula>
    </cfRule>
  </conditionalFormatting>
  <conditionalFormatting sqref="D505">
    <cfRule type="cellIs" dxfId="3635" priority="2483" stopIfTrue="1" operator="equal">
      <formula>"P"</formula>
    </cfRule>
  </conditionalFormatting>
  <conditionalFormatting sqref="D504">
    <cfRule type="cellIs" dxfId="3634" priority="2482" stopIfTrue="1" operator="equal">
      <formula>"P"</formula>
    </cfRule>
  </conditionalFormatting>
  <conditionalFormatting sqref="D506">
    <cfRule type="cellIs" dxfId="3633" priority="2481" stopIfTrue="1" operator="equal">
      <formula>"P"</formula>
    </cfRule>
  </conditionalFormatting>
  <conditionalFormatting sqref="D505">
    <cfRule type="cellIs" dxfId="3632" priority="2480" stopIfTrue="1" operator="equal">
      <formula>"P"</formula>
    </cfRule>
  </conditionalFormatting>
  <conditionalFormatting sqref="D504">
    <cfRule type="cellIs" dxfId="3631" priority="2479" stopIfTrue="1" operator="equal">
      <formula>"P"</formula>
    </cfRule>
  </conditionalFormatting>
  <conditionalFormatting sqref="D502">
    <cfRule type="cellIs" dxfId="3630" priority="2478" stopIfTrue="1" operator="equal">
      <formula>"P"</formula>
    </cfRule>
  </conditionalFormatting>
  <conditionalFormatting sqref="D505">
    <cfRule type="cellIs" dxfId="3629" priority="2477" stopIfTrue="1" operator="equal">
      <formula>"P"</formula>
    </cfRule>
  </conditionalFormatting>
  <conditionalFormatting sqref="D504">
    <cfRule type="cellIs" dxfId="3628" priority="2476" stopIfTrue="1" operator="equal">
      <formula>"P"</formula>
    </cfRule>
  </conditionalFormatting>
  <conditionalFormatting sqref="D503">
    <cfRule type="cellIs" dxfId="3627" priority="2475" stopIfTrue="1" operator="equal">
      <formula>"P"</formula>
    </cfRule>
  </conditionalFormatting>
  <conditionalFormatting sqref="D505">
    <cfRule type="cellIs" dxfId="3626" priority="2474" stopIfTrue="1" operator="equal">
      <formula>"P"</formula>
    </cfRule>
  </conditionalFormatting>
  <conditionalFormatting sqref="D504">
    <cfRule type="cellIs" dxfId="3625" priority="2473" stopIfTrue="1" operator="equal">
      <formula>"P"</formula>
    </cfRule>
  </conditionalFormatting>
  <conditionalFormatting sqref="D503">
    <cfRule type="cellIs" dxfId="3624" priority="2472" stopIfTrue="1" operator="equal">
      <formula>"P"</formula>
    </cfRule>
  </conditionalFormatting>
  <conditionalFormatting sqref="D505">
    <cfRule type="cellIs" dxfId="3623" priority="2460" stopIfTrue="1" operator="equal">
      <formula>"P"</formula>
    </cfRule>
  </conditionalFormatting>
  <conditionalFormatting sqref="D503">
    <cfRule type="cellIs" dxfId="3622" priority="2459" stopIfTrue="1" operator="equal">
      <formula>"P"</formula>
    </cfRule>
  </conditionalFormatting>
  <conditionalFormatting sqref="D507">
    <cfRule type="cellIs" dxfId="3621" priority="2458" stopIfTrue="1" operator="equal">
      <formula>"P"</formula>
    </cfRule>
  </conditionalFormatting>
  <conditionalFormatting sqref="D506">
    <cfRule type="cellIs" dxfId="3620" priority="2457" stopIfTrue="1" operator="equal">
      <formula>"P"</formula>
    </cfRule>
  </conditionalFormatting>
  <conditionalFormatting sqref="D505">
    <cfRule type="cellIs" dxfId="3619" priority="2456" stopIfTrue="1" operator="equal">
      <formula>"P"</formula>
    </cfRule>
  </conditionalFormatting>
  <conditionalFormatting sqref="D502">
    <cfRule type="cellIs" dxfId="3618" priority="2418" stopIfTrue="1" operator="equal">
      <formula>"P"</formula>
    </cfRule>
  </conditionalFormatting>
  <conditionalFormatting sqref="J510:L513">
    <cfRule type="cellIs" dxfId="3617" priority="2412" stopIfTrue="1" operator="equal">
      <formula>"P"</formula>
    </cfRule>
  </conditionalFormatting>
  <conditionalFormatting sqref="D504">
    <cfRule type="cellIs" dxfId="3616" priority="2420" stopIfTrue="1" operator="equal">
      <formula>"P"</formula>
    </cfRule>
  </conditionalFormatting>
  <conditionalFormatting sqref="D502">
    <cfRule type="cellIs" dxfId="3615" priority="2421" stopIfTrue="1" operator="equal">
      <formula>"P"</formula>
    </cfRule>
  </conditionalFormatting>
  <conditionalFormatting sqref="D503">
    <cfRule type="cellIs" dxfId="3614" priority="2419" stopIfTrue="1" operator="equal">
      <formula>"P"</formula>
    </cfRule>
  </conditionalFormatting>
  <conditionalFormatting sqref="D503">
    <cfRule type="cellIs" dxfId="3613" priority="2417" stopIfTrue="1" operator="equal">
      <formula>"P"</formula>
    </cfRule>
  </conditionalFormatting>
  <conditionalFormatting sqref="D502">
    <cfRule type="cellIs" dxfId="3612" priority="2416" stopIfTrue="1" operator="equal">
      <formula>"P"</formula>
    </cfRule>
  </conditionalFormatting>
  <conditionalFormatting sqref="D500">
    <cfRule type="cellIs" dxfId="3611" priority="2415" stopIfTrue="1" operator="equal">
      <formula>"P"</formula>
    </cfRule>
  </conditionalFormatting>
  <conditionalFormatting sqref="D500">
    <cfRule type="cellIs" dxfId="3610" priority="2413" stopIfTrue="1" operator="equal">
      <formula>"P"</formula>
    </cfRule>
  </conditionalFormatting>
  <conditionalFormatting sqref="D500">
    <cfRule type="cellIs" dxfId="3609" priority="2414" stopIfTrue="1" operator="equal">
      <formula>"P"</formula>
    </cfRule>
  </conditionalFormatting>
  <conditionalFormatting sqref="D506">
    <cfRule type="cellIs" dxfId="3608" priority="2455" stopIfTrue="1" operator="equal">
      <formula>"P"</formula>
    </cfRule>
  </conditionalFormatting>
  <conditionalFormatting sqref="D505">
    <cfRule type="cellIs" dxfId="3607" priority="2454" stopIfTrue="1" operator="equal">
      <formula>"P"</formula>
    </cfRule>
  </conditionalFormatting>
  <conditionalFormatting sqref="D507">
    <cfRule type="cellIs" dxfId="3606" priority="2453" stopIfTrue="1" operator="equal">
      <formula>"P"</formula>
    </cfRule>
  </conditionalFormatting>
  <conditionalFormatting sqref="D506">
    <cfRule type="cellIs" dxfId="3605" priority="2452" stopIfTrue="1" operator="equal">
      <formula>"P"</formula>
    </cfRule>
  </conditionalFormatting>
  <conditionalFormatting sqref="D505">
    <cfRule type="cellIs" dxfId="3604" priority="2451" stopIfTrue="1" operator="equal">
      <formula>"P"</formula>
    </cfRule>
  </conditionalFormatting>
  <conditionalFormatting sqref="D503">
    <cfRule type="cellIs" dxfId="3603" priority="2450" stopIfTrue="1" operator="equal">
      <formula>"P"</formula>
    </cfRule>
  </conditionalFormatting>
  <conditionalFormatting sqref="D506">
    <cfRule type="cellIs" dxfId="3602" priority="2449" stopIfTrue="1" operator="equal">
      <formula>"P"</formula>
    </cfRule>
  </conditionalFormatting>
  <conditionalFormatting sqref="D505">
    <cfRule type="cellIs" dxfId="3601" priority="2448" stopIfTrue="1" operator="equal">
      <formula>"P"</formula>
    </cfRule>
  </conditionalFormatting>
  <conditionalFormatting sqref="D504">
    <cfRule type="cellIs" dxfId="3600" priority="2447" stopIfTrue="1" operator="equal">
      <formula>"P"</formula>
    </cfRule>
  </conditionalFormatting>
  <conditionalFormatting sqref="D502">
    <cfRule type="cellIs" dxfId="3599" priority="2446" stopIfTrue="1" operator="equal">
      <formula>"P"</formula>
    </cfRule>
  </conditionalFormatting>
  <conditionalFormatting sqref="D506">
    <cfRule type="cellIs" dxfId="3598" priority="2445" stopIfTrue="1" operator="equal">
      <formula>"P"</formula>
    </cfRule>
  </conditionalFormatting>
  <conditionalFormatting sqref="D505">
    <cfRule type="cellIs" dxfId="3597" priority="2444" stopIfTrue="1" operator="equal">
      <formula>"P"</formula>
    </cfRule>
  </conditionalFormatting>
  <conditionalFormatting sqref="D504">
    <cfRule type="cellIs" dxfId="3596" priority="2443" stopIfTrue="1" operator="equal">
      <formula>"P"</formula>
    </cfRule>
  </conditionalFormatting>
  <conditionalFormatting sqref="D505">
    <cfRule type="cellIs" dxfId="3595" priority="2442" stopIfTrue="1" operator="equal">
      <formula>"P"</formula>
    </cfRule>
  </conditionalFormatting>
  <conditionalFormatting sqref="D504">
    <cfRule type="cellIs" dxfId="3594" priority="2441" stopIfTrue="1" operator="equal">
      <formula>"P"</formula>
    </cfRule>
  </conditionalFormatting>
  <conditionalFormatting sqref="D506">
    <cfRule type="cellIs" dxfId="3593" priority="2440" stopIfTrue="1" operator="equal">
      <formula>"P"</formula>
    </cfRule>
  </conditionalFormatting>
  <conditionalFormatting sqref="D505">
    <cfRule type="cellIs" dxfId="3592" priority="2439" stopIfTrue="1" operator="equal">
      <formula>"P"</formula>
    </cfRule>
  </conditionalFormatting>
  <conditionalFormatting sqref="D504">
    <cfRule type="cellIs" dxfId="3591" priority="2438" stopIfTrue="1" operator="equal">
      <formula>"P"</formula>
    </cfRule>
  </conditionalFormatting>
  <conditionalFormatting sqref="D502">
    <cfRule type="cellIs" dxfId="3590" priority="2437" stopIfTrue="1" operator="equal">
      <formula>"P"</formula>
    </cfRule>
  </conditionalFormatting>
  <conditionalFormatting sqref="D505">
    <cfRule type="cellIs" dxfId="3589" priority="2436" stopIfTrue="1" operator="equal">
      <formula>"P"</formula>
    </cfRule>
  </conditionalFormatting>
  <conditionalFormatting sqref="D504">
    <cfRule type="cellIs" dxfId="3588" priority="2435" stopIfTrue="1" operator="equal">
      <formula>"P"</formula>
    </cfRule>
  </conditionalFormatting>
  <conditionalFormatting sqref="D503">
    <cfRule type="cellIs" dxfId="3587" priority="2434" stopIfTrue="1" operator="equal">
      <formula>"P"</formula>
    </cfRule>
  </conditionalFormatting>
  <conditionalFormatting sqref="D501">
    <cfRule type="cellIs" dxfId="3586" priority="2433" stopIfTrue="1" operator="equal">
      <formula>"P"</formula>
    </cfRule>
  </conditionalFormatting>
  <conditionalFormatting sqref="D505">
    <cfRule type="cellIs" dxfId="3585" priority="2432" stopIfTrue="1" operator="equal">
      <formula>"P"</formula>
    </cfRule>
  </conditionalFormatting>
  <conditionalFormatting sqref="D504">
    <cfRule type="cellIs" dxfId="3584" priority="2431" stopIfTrue="1" operator="equal">
      <formula>"P"</formula>
    </cfRule>
  </conditionalFormatting>
  <conditionalFormatting sqref="D503">
    <cfRule type="cellIs" dxfId="3583" priority="2430" stopIfTrue="1" operator="equal">
      <formula>"P"</formula>
    </cfRule>
  </conditionalFormatting>
  <conditionalFormatting sqref="D504">
    <cfRule type="cellIs" dxfId="3582" priority="2429" stopIfTrue="1" operator="equal">
      <formula>"P"</formula>
    </cfRule>
  </conditionalFormatting>
  <conditionalFormatting sqref="D503">
    <cfRule type="cellIs" dxfId="3581" priority="2428" stopIfTrue="1" operator="equal">
      <formula>"P"</formula>
    </cfRule>
  </conditionalFormatting>
  <conditionalFormatting sqref="D505">
    <cfRule type="cellIs" dxfId="3580" priority="2427" stopIfTrue="1" operator="equal">
      <formula>"P"</formula>
    </cfRule>
  </conditionalFormatting>
  <conditionalFormatting sqref="D504">
    <cfRule type="cellIs" dxfId="3579" priority="2426" stopIfTrue="1" operator="equal">
      <formula>"P"</formula>
    </cfRule>
  </conditionalFormatting>
  <conditionalFormatting sqref="D503">
    <cfRule type="cellIs" dxfId="3578" priority="2425" stopIfTrue="1" operator="equal">
      <formula>"P"</formula>
    </cfRule>
  </conditionalFormatting>
  <conditionalFormatting sqref="D501">
    <cfRule type="cellIs" dxfId="3577" priority="2424" stopIfTrue="1" operator="equal">
      <formula>"P"</formula>
    </cfRule>
  </conditionalFormatting>
  <conditionalFormatting sqref="D504">
    <cfRule type="cellIs" dxfId="3576" priority="2423" stopIfTrue="1" operator="equal">
      <formula>"P"</formula>
    </cfRule>
  </conditionalFormatting>
  <conditionalFormatting sqref="D503">
    <cfRule type="cellIs" dxfId="3575" priority="2422" stopIfTrue="1" operator="equal">
      <formula>"P"</formula>
    </cfRule>
  </conditionalFormatting>
  <conditionalFormatting sqref="D508">
    <cfRule type="cellIs" dxfId="3574" priority="2411" stopIfTrue="1" operator="equal">
      <formula>"P"</formula>
    </cfRule>
  </conditionalFormatting>
  <conditionalFormatting sqref="D507">
    <cfRule type="cellIs" dxfId="3573" priority="2387" stopIfTrue="1" operator="equal">
      <formula>"P"</formula>
    </cfRule>
  </conditionalFormatting>
  <conditionalFormatting sqref="D506">
    <cfRule type="cellIs" dxfId="3572" priority="2386" stopIfTrue="1" operator="equal">
      <formula>"P"</formula>
    </cfRule>
  </conditionalFormatting>
  <conditionalFormatting sqref="D505">
    <cfRule type="cellIs" dxfId="3571" priority="2380" stopIfTrue="1" operator="equal">
      <formula>"P"</formula>
    </cfRule>
  </conditionalFormatting>
  <conditionalFormatting sqref="D506">
    <cfRule type="cellIs" dxfId="3570" priority="2389" stopIfTrue="1" operator="equal">
      <formula>"P"</formula>
    </cfRule>
  </conditionalFormatting>
  <conditionalFormatting sqref="D505">
    <cfRule type="cellIs" dxfId="3569" priority="2390" stopIfTrue="1" operator="equal">
      <formula>"P"</formula>
    </cfRule>
  </conditionalFormatting>
  <conditionalFormatting sqref="D505">
    <cfRule type="cellIs" dxfId="3568" priority="2388" stopIfTrue="1" operator="equal">
      <formula>"P"</formula>
    </cfRule>
  </conditionalFormatting>
  <conditionalFormatting sqref="D505">
    <cfRule type="cellIs" dxfId="3567" priority="2385" stopIfTrue="1" operator="equal">
      <formula>"P"</formula>
    </cfRule>
  </conditionalFormatting>
  <conditionalFormatting sqref="D506">
    <cfRule type="cellIs" dxfId="3566" priority="2384" stopIfTrue="1" operator="equal">
      <formula>"P"</formula>
    </cfRule>
  </conditionalFormatting>
  <conditionalFormatting sqref="D505">
    <cfRule type="cellIs" dxfId="3565" priority="2383" stopIfTrue="1" operator="equal">
      <formula>"P"</formula>
    </cfRule>
  </conditionalFormatting>
  <conditionalFormatting sqref="D505">
    <cfRule type="cellIs" dxfId="3564" priority="2381" stopIfTrue="1" operator="equal">
      <formula>"P"</formula>
    </cfRule>
  </conditionalFormatting>
  <conditionalFormatting sqref="D506">
    <cfRule type="cellIs" dxfId="3563" priority="2382" stopIfTrue="1" operator="equal">
      <formula>"P"</formula>
    </cfRule>
  </conditionalFormatting>
  <conditionalFormatting sqref="D509">
    <cfRule type="cellIs" dxfId="3562" priority="2410" stopIfTrue="1" operator="equal">
      <formula>"P"</formula>
    </cfRule>
  </conditionalFormatting>
  <conditionalFormatting sqref="D508">
    <cfRule type="cellIs" dxfId="3561" priority="2409" stopIfTrue="1" operator="equal">
      <formula>"P"</formula>
    </cfRule>
  </conditionalFormatting>
  <conditionalFormatting sqref="D507">
    <cfRule type="cellIs" dxfId="3560" priority="2408" stopIfTrue="1" operator="equal">
      <formula>"P"</formula>
    </cfRule>
  </conditionalFormatting>
  <conditionalFormatting sqref="D505">
    <cfRule type="cellIs" dxfId="3559" priority="2407" stopIfTrue="1" operator="equal">
      <formula>"P"</formula>
    </cfRule>
  </conditionalFormatting>
  <conditionalFormatting sqref="D508">
    <cfRule type="cellIs" dxfId="3558" priority="2406" stopIfTrue="1" operator="equal">
      <formula>"P"</formula>
    </cfRule>
  </conditionalFormatting>
  <conditionalFormatting sqref="D507">
    <cfRule type="cellIs" dxfId="3557" priority="2405" stopIfTrue="1" operator="equal">
      <formula>"P"</formula>
    </cfRule>
  </conditionalFormatting>
  <conditionalFormatting sqref="D506">
    <cfRule type="cellIs" dxfId="3556" priority="2404" stopIfTrue="1" operator="equal">
      <formula>"P"</formula>
    </cfRule>
  </conditionalFormatting>
  <conditionalFormatting sqref="D508">
    <cfRule type="cellIs" dxfId="3555" priority="2403" stopIfTrue="1" operator="equal">
      <formula>"P"</formula>
    </cfRule>
  </conditionalFormatting>
  <conditionalFormatting sqref="D507">
    <cfRule type="cellIs" dxfId="3554" priority="2402" stopIfTrue="1" operator="equal">
      <formula>"P"</formula>
    </cfRule>
  </conditionalFormatting>
  <conditionalFormatting sqref="D506">
    <cfRule type="cellIs" dxfId="3553" priority="2401" stopIfTrue="1" operator="equal">
      <formula>"P"</formula>
    </cfRule>
  </conditionalFormatting>
  <conditionalFormatting sqref="D507">
    <cfRule type="cellIs" dxfId="3552" priority="2400" stopIfTrue="1" operator="equal">
      <formula>"P"</formula>
    </cfRule>
  </conditionalFormatting>
  <conditionalFormatting sqref="D506">
    <cfRule type="cellIs" dxfId="3551" priority="2399" stopIfTrue="1" operator="equal">
      <formula>"P"</formula>
    </cfRule>
  </conditionalFormatting>
  <conditionalFormatting sqref="D508">
    <cfRule type="cellIs" dxfId="3550" priority="2398" stopIfTrue="1" operator="equal">
      <formula>"P"</formula>
    </cfRule>
  </conditionalFormatting>
  <conditionalFormatting sqref="D507">
    <cfRule type="cellIs" dxfId="3549" priority="2397" stopIfTrue="1" operator="equal">
      <formula>"P"</formula>
    </cfRule>
  </conditionalFormatting>
  <conditionalFormatting sqref="D506">
    <cfRule type="cellIs" dxfId="3548" priority="2396" stopIfTrue="1" operator="equal">
      <formula>"P"</formula>
    </cfRule>
  </conditionalFormatting>
  <conditionalFormatting sqref="D507">
    <cfRule type="cellIs" dxfId="3547" priority="2395" stopIfTrue="1" operator="equal">
      <formula>"P"</formula>
    </cfRule>
  </conditionalFormatting>
  <conditionalFormatting sqref="D506">
    <cfRule type="cellIs" dxfId="3546" priority="2394" stopIfTrue="1" operator="equal">
      <formula>"P"</formula>
    </cfRule>
  </conditionalFormatting>
  <conditionalFormatting sqref="D505">
    <cfRule type="cellIs" dxfId="3545" priority="2393" stopIfTrue="1" operator="equal">
      <formula>"P"</formula>
    </cfRule>
  </conditionalFormatting>
  <conditionalFormatting sqref="D507">
    <cfRule type="cellIs" dxfId="3544" priority="2392" stopIfTrue="1" operator="equal">
      <formula>"P"</formula>
    </cfRule>
  </conditionalFormatting>
  <conditionalFormatting sqref="D506">
    <cfRule type="cellIs" dxfId="3543" priority="2391" stopIfTrue="1" operator="equal">
      <formula>"P"</formula>
    </cfRule>
  </conditionalFormatting>
  <conditionalFormatting sqref="D506">
    <cfRule type="cellIs" dxfId="3542" priority="2379" stopIfTrue="1" operator="equal">
      <formula>"P"</formula>
    </cfRule>
  </conditionalFormatting>
  <conditionalFormatting sqref="D505">
    <cfRule type="cellIs" dxfId="3541" priority="2378" stopIfTrue="1" operator="equal">
      <formula>"P"</formula>
    </cfRule>
  </conditionalFormatting>
  <conditionalFormatting sqref="D505">
    <cfRule type="cellIs" dxfId="3540" priority="2376" stopIfTrue="1" operator="equal">
      <formula>"P"</formula>
    </cfRule>
  </conditionalFormatting>
  <conditionalFormatting sqref="D505">
    <cfRule type="cellIs" dxfId="3539" priority="2377" stopIfTrue="1" operator="equal">
      <formula>"P"</formula>
    </cfRule>
  </conditionalFormatting>
  <conditionalFormatting sqref="D508">
    <cfRule type="cellIs" dxfId="3538" priority="2375" stopIfTrue="1" operator="equal">
      <formula>"P"</formula>
    </cfRule>
  </conditionalFormatting>
  <conditionalFormatting sqref="D507">
    <cfRule type="cellIs" dxfId="3537" priority="2374" stopIfTrue="1" operator="equal">
      <formula>"P"</formula>
    </cfRule>
  </conditionalFormatting>
  <conditionalFormatting sqref="D506">
    <cfRule type="cellIs" dxfId="3536" priority="2373" stopIfTrue="1" operator="equal">
      <formula>"P"</formula>
    </cfRule>
  </conditionalFormatting>
  <conditionalFormatting sqref="D507">
    <cfRule type="cellIs" dxfId="3535" priority="2372" stopIfTrue="1" operator="equal">
      <formula>"P"</formula>
    </cfRule>
  </conditionalFormatting>
  <conditionalFormatting sqref="D507">
    <cfRule type="cellIs" dxfId="3534" priority="2333" stopIfTrue="1" operator="equal">
      <formula>"P"</formula>
    </cfRule>
  </conditionalFormatting>
  <conditionalFormatting sqref="D506">
    <cfRule type="cellIs" dxfId="3533" priority="2332" stopIfTrue="1" operator="equal">
      <formula>"P"</formula>
    </cfRule>
  </conditionalFormatting>
  <conditionalFormatting sqref="D307">
    <cfRule type="cellIs" dxfId="3532" priority="3652" stopIfTrue="1" operator="equal">
      <formula>"P"</formula>
    </cfRule>
  </conditionalFormatting>
  <conditionalFormatting sqref="D505">
    <cfRule type="cellIs" dxfId="3531" priority="2335" stopIfTrue="1" operator="equal">
      <formula>"P"</formula>
    </cfRule>
  </conditionalFormatting>
  <conditionalFormatting sqref="D507">
    <cfRule type="cellIs" dxfId="3530" priority="2336" stopIfTrue="1" operator="equal">
      <formula>"P"</formula>
    </cfRule>
  </conditionalFormatting>
  <conditionalFormatting sqref="D508">
    <cfRule type="cellIs" dxfId="3529" priority="2334" stopIfTrue="1" operator="equal">
      <formula>"P"</formula>
    </cfRule>
  </conditionalFormatting>
  <conditionalFormatting sqref="D508">
    <cfRule type="cellIs" dxfId="3528" priority="2331" stopIfTrue="1" operator="equal">
      <formula>"P"</formula>
    </cfRule>
  </conditionalFormatting>
  <conditionalFormatting sqref="D507">
    <cfRule type="cellIs" dxfId="3527" priority="2330" stopIfTrue="1" operator="equal">
      <formula>"P"</formula>
    </cfRule>
  </conditionalFormatting>
  <conditionalFormatting sqref="D506">
    <cfRule type="cellIs" dxfId="3526" priority="2329" stopIfTrue="1" operator="equal">
      <formula>"P"</formula>
    </cfRule>
  </conditionalFormatting>
  <conditionalFormatting sqref="D306">
    <cfRule type="cellIs" dxfId="3525" priority="3653" stopIfTrue="1" operator="equal">
      <formula>"P"</formula>
    </cfRule>
  </conditionalFormatting>
  <conditionalFormatting sqref="D507">
    <cfRule type="cellIs" dxfId="3524" priority="2328" stopIfTrue="1" operator="equal">
      <formula>"P"</formula>
    </cfRule>
  </conditionalFormatting>
  <conditionalFormatting sqref="D506">
    <cfRule type="cellIs" dxfId="3523" priority="2371" stopIfTrue="1" operator="equal">
      <formula>"P"</formula>
    </cfRule>
  </conditionalFormatting>
  <conditionalFormatting sqref="D505">
    <cfRule type="cellIs" dxfId="3522" priority="2370" stopIfTrue="1" operator="equal">
      <formula>"P"</formula>
    </cfRule>
  </conditionalFormatting>
  <conditionalFormatting sqref="D507">
    <cfRule type="cellIs" dxfId="3521" priority="2369" stopIfTrue="1" operator="equal">
      <formula>"P"</formula>
    </cfRule>
  </conditionalFormatting>
  <conditionalFormatting sqref="D506">
    <cfRule type="cellIs" dxfId="3520" priority="2368" stopIfTrue="1" operator="equal">
      <formula>"P"</formula>
    </cfRule>
  </conditionalFormatting>
  <conditionalFormatting sqref="D505">
    <cfRule type="cellIs" dxfId="3519" priority="2367" stopIfTrue="1" operator="equal">
      <formula>"P"</formula>
    </cfRule>
  </conditionalFormatting>
  <conditionalFormatting sqref="D506">
    <cfRule type="cellIs" dxfId="3518" priority="2366" stopIfTrue="1" operator="equal">
      <formula>"P"</formula>
    </cfRule>
  </conditionalFormatting>
  <conditionalFormatting sqref="D505">
    <cfRule type="cellIs" dxfId="3517" priority="2365" stopIfTrue="1" operator="equal">
      <formula>"P"</formula>
    </cfRule>
  </conditionalFormatting>
  <conditionalFormatting sqref="D507">
    <cfRule type="cellIs" dxfId="3516" priority="2364" stopIfTrue="1" operator="equal">
      <formula>"P"</formula>
    </cfRule>
  </conditionalFormatting>
  <conditionalFormatting sqref="D506">
    <cfRule type="cellIs" dxfId="3515" priority="2363" stopIfTrue="1" operator="equal">
      <formula>"P"</formula>
    </cfRule>
  </conditionalFormatting>
  <conditionalFormatting sqref="D505">
    <cfRule type="cellIs" dxfId="3514" priority="2362" stopIfTrue="1" operator="equal">
      <formula>"P"</formula>
    </cfRule>
  </conditionalFormatting>
  <conditionalFormatting sqref="D506">
    <cfRule type="cellIs" dxfId="3513" priority="2361" stopIfTrue="1" operator="equal">
      <formula>"P"</formula>
    </cfRule>
  </conditionalFormatting>
  <conditionalFormatting sqref="D505">
    <cfRule type="cellIs" dxfId="3512" priority="2360" stopIfTrue="1" operator="equal">
      <formula>"P"</formula>
    </cfRule>
  </conditionalFormatting>
  <conditionalFormatting sqref="D506">
    <cfRule type="cellIs" dxfId="3511" priority="2359" stopIfTrue="1" operator="equal">
      <formula>"P"</formula>
    </cfRule>
  </conditionalFormatting>
  <conditionalFormatting sqref="D505">
    <cfRule type="cellIs" dxfId="3510" priority="2358" stopIfTrue="1" operator="equal">
      <formula>"P"</formula>
    </cfRule>
  </conditionalFormatting>
  <conditionalFormatting sqref="D505">
    <cfRule type="cellIs" dxfId="3509" priority="2357" stopIfTrue="1" operator="equal">
      <formula>"P"</formula>
    </cfRule>
  </conditionalFormatting>
  <conditionalFormatting sqref="D506">
    <cfRule type="cellIs" dxfId="3508" priority="2356" stopIfTrue="1" operator="equal">
      <formula>"P"</formula>
    </cfRule>
  </conditionalFormatting>
  <conditionalFormatting sqref="D505">
    <cfRule type="cellIs" dxfId="3507" priority="2355" stopIfTrue="1" operator="equal">
      <formula>"P"</formula>
    </cfRule>
  </conditionalFormatting>
  <conditionalFormatting sqref="D505">
    <cfRule type="cellIs" dxfId="3506" priority="2354" stopIfTrue="1" operator="equal">
      <formula>"P"</formula>
    </cfRule>
  </conditionalFormatting>
  <conditionalFormatting sqref="D505">
    <cfRule type="cellIs" dxfId="3505" priority="2353" stopIfTrue="1" operator="equal">
      <formula>"P"</formula>
    </cfRule>
  </conditionalFormatting>
  <conditionalFormatting sqref="D505">
    <cfRule type="cellIs" dxfId="3504" priority="2352" stopIfTrue="1" operator="equal">
      <formula>"P"</formula>
    </cfRule>
  </conditionalFormatting>
  <conditionalFormatting sqref="D510">
    <cfRule type="cellIs" dxfId="3503" priority="2351" stopIfTrue="1" operator="equal">
      <formula>"P"</formula>
    </cfRule>
  </conditionalFormatting>
  <conditionalFormatting sqref="D509">
    <cfRule type="cellIs" dxfId="3502" priority="2350" stopIfTrue="1" operator="equal">
      <formula>"P"</formula>
    </cfRule>
  </conditionalFormatting>
  <conditionalFormatting sqref="D508">
    <cfRule type="cellIs" dxfId="3501" priority="2349" stopIfTrue="1" operator="equal">
      <formula>"P"</formula>
    </cfRule>
  </conditionalFormatting>
  <conditionalFormatting sqref="D506">
    <cfRule type="cellIs" dxfId="3500" priority="2348" stopIfTrue="1" operator="equal">
      <formula>"P"</formula>
    </cfRule>
  </conditionalFormatting>
  <conditionalFormatting sqref="D509">
    <cfRule type="cellIs" dxfId="3499" priority="2347" stopIfTrue="1" operator="equal">
      <formula>"P"</formula>
    </cfRule>
  </conditionalFormatting>
  <conditionalFormatting sqref="D508">
    <cfRule type="cellIs" dxfId="3498" priority="2346" stopIfTrue="1" operator="equal">
      <formula>"P"</formula>
    </cfRule>
  </conditionalFormatting>
  <conditionalFormatting sqref="D507">
    <cfRule type="cellIs" dxfId="3497" priority="2345" stopIfTrue="1" operator="equal">
      <formula>"P"</formula>
    </cfRule>
  </conditionalFormatting>
  <conditionalFormatting sqref="D505">
    <cfRule type="cellIs" dxfId="3496" priority="2344" stopIfTrue="1" operator="equal">
      <formula>"P"</formula>
    </cfRule>
  </conditionalFormatting>
  <conditionalFormatting sqref="D509">
    <cfRule type="cellIs" dxfId="3495" priority="2343" stopIfTrue="1" operator="equal">
      <formula>"P"</formula>
    </cfRule>
  </conditionalFormatting>
  <conditionalFormatting sqref="D508">
    <cfRule type="cellIs" dxfId="3494" priority="2342" stopIfTrue="1" operator="equal">
      <formula>"P"</formula>
    </cfRule>
  </conditionalFormatting>
  <conditionalFormatting sqref="D507">
    <cfRule type="cellIs" dxfId="3493" priority="2341" stopIfTrue="1" operator="equal">
      <formula>"P"</formula>
    </cfRule>
  </conditionalFormatting>
  <conditionalFormatting sqref="D508">
    <cfRule type="cellIs" dxfId="3492" priority="2340" stopIfTrue="1" operator="equal">
      <formula>"P"</formula>
    </cfRule>
  </conditionalFormatting>
  <conditionalFormatting sqref="D507">
    <cfRule type="cellIs" dxfId="3491" priority="2339" stopIfTrue="1" operator="equal">
      <formula>"P"</formula>
    </cfRule>
  </conditionalFormatting>
  <conditionalFormatting sqref="D509">
    <cfRule type="cellIs" dxfId="3490" priority="2338" stopIfTrue="1" operator="equal">
      <formula>"P"</formula>
    </cfRule>
  </conditionalFormatting>
  <conditionalFormatting sqref="D508">
    <cfRule type="cellIs" dxfId="3489" priority="2337" stopIfTrue="1" operator="equal">
      <formula>"P"</formula>
    </cfRule>
  </conditionalFormatting>
  <conditionalFormatting sqref="D306">
    <cfRule type="cellIs" dxfId="3488" priority="3651" stopIfTrue="1" operator="equal">
      <formula>"P"</formula>
    </cfRule>
  </conditionalFormatting>
  <conditionalFormatting sqref="D304">
    <cfRule type="cellIs" dxfId="3487" priority="3650" stopIfTrue="1" operator="equal">
      <formula>"P"</formula>
    </cfRule>
  </conditionalFormatting>
  <conditionalFormatting sqref="D304">
    <cfRule type="cellIs" dxfId="3486" priority="3648" stopIfTrue="1" operator="equal">
      <formula>"P"</formula>
    </cfRule>
  </conditionalFormatting>
  <conditionalFormatting sqref="D304">
    <cfRule type="cellIs" dxfId="3485" priority="3649" stopIfTrue="1" operator="equal">
      <formula>"P"</formula>
    </cfRule>
  </conditionalFormatting>
  <conditionalFormatting sqref="D312">
    <cfRule type="cellIs" dxfId="3484" priority="3647" stopIfTrue="1" operator="equal">
      <formula>"P"</formula>
    </cfRule>
  </conditionalFormatting>
  <conditionalFormatting sqref="D313">
    <cfRule type="cellIs" dxfId="3483" priority="3646" stopIfTrue="1" operator="equal">
      <formula>"P"</formula>
    </cfRule>
  </conditionalFormatting>
  <conditionalFormatting sqref="D312">
    <cfRule type="cellIs" dxfId="3482" priority="3645" stopIfTrue="1" operator="equal">
      <formula>"P"</formula>
    </cfRule>
  </conditionalFormatting>
  <conditionalFormatting sqref="D311">
    <cfRule type="cellIs" dxfId="3481" priority="3644" stopIfTrue="1" operator="equal">
      <formula>"P"</formula>
    </cfRule>
  </conditionalFormatting>
  <conditionalFormatting sqref="D309">
    <cfRule type="cellIs" dxfId="3480" priority="3643" stopIfTrue="1" operator="equal">
      <formula>"P"</formula>
    </cfRule>
  </conditionalFormatting>
  <conditionalFormatting sqref="D309">
    <cfRule type="cellIs" dxfId="3479" priority="3613" stopIfTrue="1" operator="equal">
      <formula>"P"</formula>
    </cfRule>
  </conditionalFormatting>
  <conditionalFormatting sqref="D309">
    <cfRule type="cellIs" dxfId="3478" priority="3614" stopIfTrue="1" operator="equal">
      <formula>"P"</formula>
    </cfRule>
  </conditionalFormatting>
  <conditionalFormatting sqref="D310">
    <cfRule type="cellIs" dxfId="3477" priority="3615" stopIfTrue="1" operator="equal">
      <formula>"P"</formula>
    </cfRule>
  </conditionalFormatting>
  <conditionalFormatting sqref="D309">
    <cfRule type="cellIs" dxfId="3476" priority="3612" stopIfTrue="1" operator="equal">
      <formula>"P"</formula>
    </cfRule>
  </conditionalFormatting>
  <conditionalFormatting sqref="D312">
    <cfRule type="cellIs" dxfId="3475" priority="3642" stopIfTrue="1" operator="equal">
      <formula>"P"</formula>
    </cfRule>
  </conditionalFormatting>
  <conditionalFormatting sqref="D311">
    <cfRule type="cellIs" dxfId="3474" priority="3641" stopIfTrue="1" operator="equal">
      <formula>"P"</formula>
    </cfRule>
  </conditionalFormatting>
  <conditionalFormatting sqref="D310">
    <cfRule type="cellIs" dxfId="3473" priority="3640" stopIfTrue="1" operator="equal">
      <formula>"P"</formula>
    </cfRule>
  </conditionalFormatting>
  <conditionalFormatting sqref="D312">
    <cfRule type="cellIs" dxfId="3472" priority="3639" stopIfTrue="1" operator="equal">
      <formula>"P"</formula>
    </cfRule>
  </conditionalFormatting>
  <conditionalFormatting sqref="D311">
    <cfRule type="cellIs" dxfId="3471" priority="3638" stopIfTrue="1" operator="equal">
      <formula>"P"</formula>
    </cfRule>
  </conditionalFormatting>
  <conditionalFormatting sqref="D310">
    <cfRule type="cellIs" dxfId="3470" priority="3637" stopIfTrue="1" operator="equal">
      <formula>"P"</formula>
    </cfRule>
  </conditionalFormatting>
  <conditionalFormatting sqref="D311">
    <cfRule type="cellIs" dxfId="3469" priority="3636" stopIfTrue="1" operator="equal">
      <formula>"P"</formula>
    </cfRule>
  </conditionalFormatting>
  <conditionalFormatting sqref="D310">
    <cfRule type="cellIs" dxfId="3468" priority="3635" stopIfTrue="1" operator="equal">
      <formula>"P"</formula>
    </cfRule>
  </conditionalFormatting>
  <conditionalFormatting sqref="D312">
    <cfRule type="cellIs" dxfId="3467" priority="3634" stopIfTrue="1" operator="equal">
      <formula>"P"</formula>
    </cfRule>
  </conditionalFormatting>
  <conditionalFormatting sqref="D311">
    <cfRule type="cellIs" dxfId="3466" priority="3633" stopIfTrue="1" operator="equal">
      <formula>"P"</formula>
    </cfRule>
  </conditionalFormatting>
  <conditionalFormatting sqref="D310">
    <cfRule type="cellIs" dxfId="3465" priority="3632" stopIfTrue="1" operator="equal">
      <formula>"P"</formula>
    </cfRule>
  </conditionalFormatting>
  <conditionalFormatting sqref="D311">
    <cfRule type="cellIs" dxfId="3464" priority="3631" stopIfTrue="1" operator="equal">
      <formula>"P"</formula>
    </cfRule>
  </conditionalFormatting>
  <conditionalFormatting sqref="D310">
    <cfRule type="cellIs" dxfId="3463" priority="3630" stopIfTrue="1" operator="equal">
      <formula>"P"</formula>
    </cfRule>
  </conditionalFormatting>
  <conditionalFormatting sqref="D309">
    <cfRule type="cellIs" dxfId="3462" priority="3629" stopIfTrue="1" operator="equal">
      <formula>"P"</formula>
    </cfRule>
  </conditionalFormatting>
  <conditionalFormatting sqref="D311">
    <cfRule type="cellIs" dxfId="3461" priority="3628" stopIfTrue="1" operator="equal">
      <formula>"P"</formula>
    </cfRule>
  </conditionalFormatting>
  <conditionalFormatting sqref="D310">
    <cfRule type="cellIs" dxfId="3460" priority="3627" stopIfTrue="1" operator="equal">
      <formula>"P"</formula>
    </cfRule>
  </conditionalFormatting>
  <conditionalFormatting sqref="D309">
    <cfRule type="cellIs" dxfId="3459" priority="3626" stopIfTrue="1" operator="equal">
      <formula>"P"</formula>
    </cfRule>
  </conditionalFormatting>
  <conditionalFormatting sqref="D310">
    <cfRule type="cellIs" dxfId="3458" priority="3625" stopIfTrue="1" operator="equal">
      <formula>"P"</formula>
    </cfRule>
  </conditionalFormatting>
  <conditionalFormatting sqref="D309">
    <cfRule type="cellIs" dxfId="3457" priority="3624" stopIfTrue="1" operator="equal">
      <formula>"P"</formula>
    </cfRule>
  </conditionalFormatting>
  <conditionalFormatting sqref="D311">
    <cfRule type="cellIs" dxfId="3456" priority="3623" stopIfTrue="1" operator="equal">
      <formula>"P"</formula>
    </cfRule>
  </conditionalFormatting>
  <conditionalFormatting sqref="D310">
    <cfRule type="cellIs" dxfId="3455" priority="3622" stopIfTrue="1" operator="equal">
      <formula>"P"</formula>
    </cfRule>
  </conditionalFormatting>
  <conditionalFormatting sqref="D309">
    <cfRule type="cellIs" dxfId="3454" priority="3621" stopIfTrue="1" operator="equal">
      <formula>"P"</formula>
    </cfRule>
  </conditionalFormatting>
  <conditionalFormatting sqref="D310">
    <cfRule type="cellIs" dxfId="3453" priority="3620" stopIfTrue="1" operator="equal">
      <formula>"P"</formula>
    </cfRule>
  </conditionalFormatting>
  <conditionalFormatting sqref="D309">
    <cfRule type="cellIs" dxfId="3452" priority="3619" stopIfTrue="1" operator="equal">
      <formula>"P"</formula>
    </cfRule>
  </conditionalFormatting>
  <conditionalFormatting sqref="D310">
    <cfRule type="cellIs" dxfId="3451" priority="3618" stopIfTrue="1" operator="equal">
      <formula>"P"</formula>
    </cfRule>
  </conditionalFormatting>
  <conditionalFormatting sqref="D309">
    <cfRule type="cellIs" dxfId="3450" priority="3617" stopIfTrue="1" operator="equal">
      <formula>"P"</formula>
    </cfRule>
  </conditionalFormatting>
  <conditionalFormatting sqref="D309">
    <cfRule type="cellIs" dxfId="3449" priority="3616" stopIfTrue="1" operator="equal">
      <formula>"P"</formula>
    </cfRule>
  </conditionalFormatting>
  <conditionalFormatting sqref="D312">
    <cfRule type="cellIs" dxfId="3448" priority="3611" stopIfTrue="1" operator="equal">
      <formula>"P"</formula>
    </cfRule>
  </conditionalFormatting>
  <conditionalFormatting sqref="D311">
    <cfRule type="cellIs" dxfId="3447" priority="3610" stopIfTrue="1" operator="equal">
      <formula>"P"</formula>
    </cfRule>
  </conditionalFormatting>
  <conditionalFormatting sqref="D310">
    <cfRule type="cellIs" dxfId="3446" priority="3609" stopIfTrue="1" operator="equal">
      <formula>"P"</formula>
    </cfRule>
  </conditionalFormatting>
  <conditionalFormatting sqref="D309">
    <cfRule type="cellIs" dxfId="3445" priority="3588" stopIfTrue="1" operator="equal">
      <formula>"P"</formula>
    </cfRule>
  </conditionalFormatting>
  <conditionalFormatting sqref="D311">
    <cfRule type="cellIs" dxfId="3444" priority="3608" stopIfTrue="1" operator="equal">
      <formula>"P"</formula>
    </cfRule>
  </conditionalFormatting>
  <conditionalFormatting sqref="D310">
    <cfRule type="cellIs" dxfId="3443" priority="3607" stopIfTrue="1" operator="equal">
      <formula>"P"</formula>
    </cfRule>
  </conditionalFormatting>
  <conditionalFormatting sqref="D309">
    <cfRule type="cellIs" dxfId="3442" priority="3606" stopIfTrue="1" operator="equal">
      <formula>"P"</formula>
    </cfRule>
  </conditionalFormatting>
  <conditionalFormatting sqref="D311">
    <cfRule type="cellIs" dxfId="3441" priority="3605" stopIfTrue="1" operator="equal">
      <formula>"P"</formula>
    </cfRule>
  </conditionalFormatting>
  <conditionalFormatting sqref="D310">
    <cfRule type="cellIs" dxfId="3440" priority="3604" stopIfTrue="1" operator="equal">
      <formula>"P"</formula>
    </cfRule>
  </conditionalFormatting>
  <conditionalFormatting sqref="D309">
    <cfRule type="cellIs" dxfId="3439" priority="3603" stopIfTrue="1" operator="equal">
      <formula>"P"</formula>
    </cfRule>
  </conditionalFormatting>
  <conditionalFormatting sqref="D310">
    <cfRule type="cellIs" dxfId="3438" priority="3602" stopIfTrue="1" operator="equal">
      <formula>"P"</formula>
    </cfRule>
  </conditionalFormatting>
  <conditionalFormatting sqref="D309">
    <cfRule type="cellIs" dxfId="3437" priority="3601" stopIfTrue="1" operator="equal">
      <formula>"P"</formula>
    </cfRule>
  </conditionalFormatting>
  <conditionalFormatting sqref="D311">
    <cfRule type="cellIs" dxfId="3436" priority="3600" stopIfTrue="1" operator="equal">
      <formula>"P"</formula>
    </cfRule>
  </conditionalFormatting>
  <conditionalFormatting sqref="D310">
    <cfRule type="cellIs" dxfId="3435" priority="3599" stopIfTrue="1" operator="equal">
      <formula>"P"</formula>
    </cfRule>
  </conditionalFormatting>
  <conditionalFormatting sqref="D309">
    <cfRule type="cellIs" dxfId="3434" priority="3598" stopIfTrue="1" operator="equal">
      <formula>"P"</formula>
    </cfRule>
  </conditionalFormatting>
  <conditionalFormatting sqref="D310">
    <cfRule type="cellIs" dxfId="3433" priority="3597" stopIfTrue="1" operator="equal">
      <formula>"P"</formula>
    </cfRule>
  </conditionalFormatting>
  <conditionalFormatting sqref="D309">
    <cfRule type="cellIs" dxfId="3432" priority="3596" stopIfTrue="1" operator="equal">
      <formula>"P"</formula>
    </cfRule>
  </conditionalFormatting>
  <conditionalFormatting sqref="D310">
    <cfRule type="cellIs" dxfId="3431" priority="3595" stopIfTrue="1" operator="equal">
      <formula>"P"</formula>
    </cfRule>
  </conditionalFormatting>
  <conditionalFormatting sqref="D309">
    <cfRule type="cellIs" dxfId="3430" priority="3594" stopIfTrue="1" operator="equal">
      <formula>"P"</formula>
    </cfRule>
  </conditionalFormatting>
  <conditionalFormatting sqref="D309">
    <cfRule type="cellIs" dxfId="3429" priority="3593" stopIfTrue="1" operator="equal">
      <formula>"P"</formula>
    </cfRule>
  </conditionalFormatting>
  <conditionalFormatting sqref="D310">
    <cfRule type="cellIs" dxfId="3428" priority="3592" stopIfTrue="1" operator="equal">
      <formula>"P"</formula>
    </cfRule>
  </conditionalFormatting>
  <conditionalFormatting sqref="D309">
    <cfRule type="cellIs" dxfId="3427" priority="3591" stopIfTrue="1" operator="equal">
      <formula>"P"</formula>
    </cfRule>
  </conditionalFormatting>
  <conditionalFormatting sqref="D309">
    <cfRule type="cellIs" dxfId="3426" priority="3590" stopIfTrue="1" operator="equal">
      <formula>"P"</formula>
    </cfRule>
  </conditionalFormatting>
  <conditionalFormatting sqref="D309">
    <cfRule type="cellIs" dxfId="3425" priority="3589" stopIfTrue="1" operator="equal">
      <formula>"P"</formula>
    </cfRule>
  </conditionalFormatting>
  <conditionalFormatting sqref="D314">
    <cfRule type="cellIs" dxfId="3424" priority="3587" stopIfTrue="1" operator="equal">
      <formula>"P"</formula>
    </cfRule>
  </conditionalFormatting>
  <conditionalFormatting sqref="D313">
    <cfRule type="cellIs" dxfId="3423" priority="3586" stopIfTrue="1" operator="equal">
      <formula>"P"</formula>
    </cfRule>
  </conditionalFormatting>
  <conditionalFormatting sqref="D312">
    <cfRule type="cellIs" dxfId="3422" priority="3585" stopIfTrue="1" operator="equal">
      <formula>"P"</formula>
    </cfRule>
  </conditionalFormatting>
  <conditionalFormatting sqref="D310">
    <cfRule type="cellIs" dxfId="3421" priority="3584" stopIfTrue="1" operator="equal">
      <formula>"P"</formula>
    </cfRule>
  </conditionalFormatting>
  <conditionalFormatting sqref="D310">
    <cfRule type="cellIs" dxfId="3420" priority="3548" stopIfTrue="1" operator="equal">
      <formula>"P"</formula>
    </cfRule>
  </conditionalFormatting>
  <conditionalFormatting sqref="D309">
    <cfRule type="cellIs" dxfId="3419" priority="3544" stopIfTrue="1" operator="equal">
      <formula>"P"</formula>
    </cfRule>
  </conditionalFormatting>
  <conditionalFormatting sqref="D310">
    <cfRule type="cellIs" dxfId="3418" priority="3550" stopIfTrue="1" operator="equal">
      <formula>"P"</formula>
    </cfRule>
  </conditionalFormatting>
  <conditionalFormatting sqref="D311">
    <cfRule type="cellIs" dxfId="3417" priority="3551" stopIfTrue="1" operator="equal">
      <formula>"P"</formula>
    </cfRule>
  </conditionalFormatting>
  <conditionalFormatting sqref="D309">
    <cfRule type="cellIs" dxfId="3416" priority="3549" stopIfTrue="1" operator="equal">
      <formula>"P"</formula>
    </cfRule>
  </conditionalFormatting>
  <conditionalFormatting sqref="D309">
    <cfRule type="cellIs" dxfId="3415" priority="3547" stopIfTrue="1" operator="equal">
      <formula>"P"</formula>
    </cfRule>
  </conditionalFormatting>
  <conditionalFormatting sqref="D310">
    <cfRule type="cellIs" dxfId="3414" priority="3546" stopIfTrue="1" operator="equal">
      <formula>"P"</formula>
    </cfRule>
  </conditionalFormatting>
  <conditionalFormatting sqref="D309">
    <cfRule type="cellIs" dxfId="3413" priority="3545" stopIfTrue="1" operator="equal">
      <formula>"P"</formula>
    </cfRule>
  </conditionalFormatting>
  <conditionalFormatting sqref="D313">
    <cfRule type="cellIs" dxfId="3412" priority="3583" stopIfTrue="1" operator="equal">
      <formula>"P"</formula>
    </cfRule>
  </conditionalFormatting>
  <conditionalFormatting sqref="D312">
    <cfRule type="cellIs" dxfId="3411" priority="3582" stopIfTrue="1" operator="equal">
      <formula>"P"</formula>
    </cfRule>
  </conditionalFormatting>
  <conditionalFormatting sqref="D311">
    <cfRule type="cellIs" dxfId="3410" priority="3581" stopIfTrue="1" operator="equal">
      <formula>"P"</formula>
    </cfRule>
  </conditionalFormatting>
  <conditionalFormatting sqref="D309">
    <cfRule type="cellIs" dxfId="3409" priority="3580" stopIfTrue="1" operator="equal">
      <formula>"P"</formula>
    </cfRule>
  </conditionalFormatting>
  <conditionalFormatting sqref="D313">
    <cfRule type="cellIs" dxfId="3408" priority="3579" stopIfTrue="1" operator="equal">
      <formula>"P"</formula>
    </cfRule>
  </conditionalFormatting>
  <conditionalFormatting sqref="D312">
    <cfRule type="cellIs" dxfId="3407" priority="3578" stopIfTrue="1" operator="equal">
      <formula>"P"</formula>
    </cfRule>
  </conditionalFormatting>
  <conditionalFormatting sqref="D311">
    <cfRule type="cellIs" dxfId="3406" priority="3577" stopIfTrue="1" operator="equal">
      <formula>"P"</formula>
    </cfRule>
  </conditionalFormatting>
  <conditionalFormatting sqref="D312">
    <cfRule type="cellIs" dxfId="3405" priority="3576" stopIfTrue="1" operator="equal">
      <formula>"P"</formula>
    </cfRule>
  </conditionalFormatting>
  <conditionalFormatting sqref="D311">
    <cfRule type="cellIs" dxfId="3404" priority="3575" stopIfTrue="1" operator="equal">
      <formula>"P"</formula>
    </cfRule>
  </conditionalFormatting>
  <conditionalFormatting sqref="D313">
    <cfRule type="cellIs" dxfId="3403" priority="3574" stopIfTrue="1" operator="equal">
      <formula>"P"</formula>
    </cfRule>
  </conditionalFormatting>
  <conditionalFormatting sqref="D312">
    <cfRule type="cellIs" dxfId="3402" priority="3573" stopIfTrue="1" operator="equal">
      <formula>"P"</formula>
    </cfRule>
  </conditionalFormatting>
  <conditionalFormatting sqref="D311">
    <cfRule type="cellIs" dxfId="3401" priority="3572" stopIfTrue="1" operator="equal">
      <formula>"P"</formula>
    </cfRule>
  </conditionalFormatting>
  <conditionalFormatting sqref="D309">
    <cfRule type="cellIs" dxfId="3400" priority="3571" stopIfTrue="1" operator="equal">
      <formula>"P"</formula>
    </cfRule>
  </conditionalFormatting>
  <conditionalFormatting sqref="D312">
    <cfRule type="cellIs" dxfId="3399" priority="3570" stopIfTrue="1" operator="equal">
      <formula>"P"</formula>
    </cfRule>
  </conditionalFormatting>
  <conditionalFormatting sqref="D311">
    <cfRule type="cellIs" dxfId="3398" priority="3569" stopIfTrue="1" operator="equal">
      <formula>"P"</formula>
    </cfRule>
  </conditionalFormatting>
  <conditionalFormatting sqref="D310">
    <cfRule type="cellIs" dxfId="3397" priority="3568" stopIfTrue="1" operator="equal">
      <formula>"P"</formula>
    </cfRule>
  </conditionalFormatting>
  <conditionalFormatting sqref="D312">
    <cfRule type="cellIs" dxfId="3396" priority="3567" stopIfTrue="1" operator="equal">
      <formula>"P"</formula>
    </cfRule>
  </conditionalFormatting>
  <conditionalFormatting sqref="D311">
    <cfRule type="cellIs" dxfId="3395" priority="3566" stopIfTrue="1" operator="equal">
      <formula>"P"</formula>
    </cfRule>
  </conditionalFormatting>
  <conditionalFormatting sqref="D310">
    <cfRule type="cellIs" dxfId="3394" priority="3565" stopIfTrue="1" operator="equal">
      <formula>"P"</formula>
    </cfRule>
  </conditionalFormatting>
  <conditionalFormatting sqref="D311">
    <cfRule type="cellIs" dxfId="3393" priority="3564" stopIfTrue="1" operator="equal">
      <formula>"P"</formula>
    </cfRule>
  </conditionalFormatting>
  <conditionalFormatting sqref="D310">
    <cfRule type="cellIs" dxfId="3392" priority="3563" stopIfTrue="1" operator="equal">
      <formula>"P"</formula>
    </cfRule>
  </conditionalFormatting>
  <conditionalFormatting sqref="D312">
    <cfRule type="cellIs" dxfId="3391" priority="3562" stopIfTrue="1" operator="equal">
      <formula>"P"</formula>
    </cfRule>
  </conditionalFormatting>
  <conditionalFormatting sqref="D311">
    <cfRule type="cellIs" dxfId="3390" priority="3561" stopIfTrue="1" operator="equal">
      <formula>"P"</formula>
    </cfRule>
  </conditionalFormatting>
  <conditionalFormatting sqref="D310">
    <cfRule type="cellIs" dxfId="3389" priority="3560" stopIfTrue="1" operator="equal">
      <formula>"P"</formula>
    </cfRule>
  </conditionalFormatting>
  <conditionalFormatting sqref="D311">
    <cfRule type="cellIs" dxfId="3388" priority="3559" stopIfTrue="1" operator="equal">
      <formula>"P"</formula>
    </cfRule>
  </conditionalFormatting>
  <conditionalFormatting sqref="D310">
    <cfRule type="cellIs" dxfId="3387" priority="3558" stopIfTrue="1" operator="equal">
      <formula>"P"</formula>
    </cfRule>
  </conditionalFormatting>
  <conditionalFormatting sqref="D309">
    <cfRule type="cellIs" dxfId="3386" priority="3557" stopIfTrue="1" operator="equal">
      <formula>"P"</formula>
    </cfRule>
  </conditionalFormatting>
  <conditionalFormatting sqref="D311">
    <cfRule type="cellIs" dxfId="3385" priority="3556" stopIfTrue="1" operator="equal">
      <formula>"P"</formula>
    </cfRule>
  </conditionalFormatting>
  <conditionalFormatting sqref="D310">
    <cfRule type="cellIs" dxfId="3384" priority="3555" stopIfTrue="1" operator="equal">
      <formula>"P"</formula>
    </cfRule>
  </conditionalFormatting>
  <conditionalFormatting sqref="D309">
    <cfRule type="cellIs" dxfId="3383" priority="3554" stopIfTrue="1" operator="equal">
      <formula>"P"</formula>
    </cfRule>
  </conditionalFormatting>
  <conditionalFormatting sqref="D310">
    <cfRule type="cellIs" dxfId="3382" priority="3553" stopIfTrue="1" operator="equal">
      <formula>"P"</formula>
    </cfRule>
  </conditionalFormatting>
  <conditionalFormatting sqref="D309">
    <cfRule type="cellIs" dxfId="3381" priority="3552" stopIfTrue="1" operator="equal">
      <formula>"P"</formula>
    </cfRule>
  </conditionalFormatting>
  <conditionalFormatting sqref="D313">
    <cfRule type="cellIs" dxfId="3380" priority="3543" stopIfTrue="1" operator="equal">
      <formula>"P"</formula>
    </cfRule>
  </conditionalFormatting>
  <conditionalFormatting sqref="D312">
    <cfRule type="cellIs" dxfId="3379" priority="3542" stopIfTrue="1" operator="equal">
      <formula>"P"</formula>
    </cfRule>
  </conditionalFormatting>
  <conditionalFormatting sqref="D311">
    <cfRule type="cellIs" dxfId="3378" priority="3541" stopIfTrue="1" operator="equal">
      <formula>"P"</formula>
    </cfRule>
  </conditionalFormatting>
  <conditionalFormatting sqref="D309">
    <cfRule type="cellIs" dxfId="3377" priority="3540" stopIfTrue="1" operator="equal">
      <formula>"P"</formula>
    </cfRule>
  </conditionalFormatting>
  <conditionalFormatting sqref="D309">
    <cfRule type="cellIs" dxfId="3376" priority="3510" stopIfTrue="1" operator="equal">
      <formula>"P"</formula>
    </cfRule>
  </conditionalFormatting>
  <conditionalFormatting sqref="D309">
    <cfRule type="cellIs" dxfId="3375" priority="3511" stopIfTrue="1" operator="equal">
      <formula>"P"</formula>
    </cfRule>
  </conditionalFormatting>
  <conditionalFormatting sqref="D310">
    <cfRule type="cellIs" dxfId="3374" priority="3512" stopIfTrue="1" operator="equal">
      <formula>"P"</formula>
    </cfRule>
  </conditionalFormatting>
  <conditionalFormatting sqref="D309">
    <cfRule type="cellIs" dxfId="3373" priority="3509" stopIfTrue="1" operator="equal">
      <formula>"P"</formula>
    </cfRule>
  </conditionalFormatting>
  <conditionalFormatting sqref="D312">
    <cfRule type="cellIs" dxfId="3372" priority="3539" stopIfTrue="1" operator="equal">
      <formula>"P"</formula>
    </cfRule>
  </conditionalFormatting>
  <conditionalFormatting sqref="D311">
    <cfRule type="cellIs" dxfId="3371" priority="3538" stopIfTrue="1" operator="equal">
      <formula>"P"</formula>
    </cfRule>
  </conditionalFormatting>
  <conditionalFormatting sqref="D310">
    <cfRule type="cellIs" dxfId="3370" priority="3537" stopIfTrue="1" operator="equal">
      <formula>"P"</formula>
    </cfRule>
  </conditionalFormatting>
  <conditionalFormatting sqref="D312">
    <cfRule type="cellIs" dxfId="3369" priority="3536" stopIfTrue="1" operator="equal">
      <formula>"P"</formula>
    </cfRule>
  </conditionalFormatting>
  <conditionalFormatting sqref="D311">
    <cfRule type="cellIs" dxfId="3368" priority="3535" stopIfTrue="1" operator="equal">
      <formula>"P"</formula>
    </cfRule>
  </conditionalFormatting>
  <conditionalFormatting sqref="D310">
    <cfRule type="cellIs" dxfId="3367" priority="3534" stopIfTrue="1" operator="equal">
      <formula>"P"</formula>
    </cfRule>
  </conditionalFormatting>
  <conditionalFormatting sqref="D311">
    <cfRule type="cellIs" dxfId="3366" priority="3533" stopIfTrue="1" operator="equal">
      <formula>"P"</formula>
    </cfRule>
  </conditionalFormatting>
  <conditionalFormatting sqref="D310">
    <cfRule type="cellIs" dxfId="3365" priority="3532" stopIfTrue="1" operator="equal">
      <formula>"P"</formula>
    </cfRule>
  </conditionalFormatting>
  <conditionalFormatting sqref="D312">
    <cfRule type="cellIs" dxfId="3364" priority="3531" stopIfTrue="1" operator="equal">
      <formula>"P"</formula>
    </cfRule>
  </conditionalFormatting>
  <conditionalFormatting sqref="D311">
    <cfRule type="cellIs" dxfId="3363" priority="3530" stopIfTrue="1" operator="equal">
      <formula>"P"</formula>
    </cfRule>
  </conditionalFormatting>
  <conditionalFormatting sqref="D310">
    <cfRule type="cellIs" dxfId="3362" priority="3529" stopIfTrue="1" operator="equal">
      <formula>"P"</formula>
    </cfRule>
  </conditionalFormatting>
  <conditionalFormatting sqref="D311">
    <cfRule type="cellIs" dxfId="3361" priority="3528" stopIfTrue="1" operator="equal">
      <formula>"P"</formula>
    </cfRule>
  </conditionalFormatting>
  <conditionalFormatting sqref="D310">
    <cfRule type="cellIs" dxfId="3360" priority="3527" stopIfTrue="1" operator="equal">
      <formula>"P"</formula>
    </cfRule>
  </conditionalFormatting>
  <conditionalFormatting sqref="D309">
    <cfRule type="cellIs" dxfId="3359" priority="3526" stopIfTrue="1" operator="equal">
      <formula>"P"</formula>
    </cfRule>
  </conditionalFormatting>
  <conditionalFormatting sqref="D311">
    <cfRule type="cellIs" dxfId="3358" priority="3525" stopIfTrue="1" operator="equal">
      <formula>"P"</formula>
    </cfRule>
  </conditionalFormatting>
  <conditionalFormatting sqref="D310">
    <cfRule type="cellIs" dxfId="3357" priority="3524" stopIfTrue="1" operator="equal">
      <formula>"P"</formula>
    </cfRule>
  </conditionalFormatting>
  <conditionalFormatting sqref="D309">
    <cfRule type="cellIs" dxfId="3356" priority="3523" stopIfTrue="1" operator="equal">
      <formula>"P"</formula>
    </cfRule>
  </conditionalFormatting>
  <conditionalFormatting sqref="D310">
    <cfRule type="cellIs" dxfId="3355" priority="3522" stopIfTrue="1" operator="equal">
      <formula>"P"</formula>
    </cfRule>
  </conditionalFormatting>
  <conditionalFormatting sqref="D309">
    <cfRule type="cellIs" dxfId="3354" priority="3521" stopIfTrue="1" operator="equal">
      <formula>"P"</formula>
    </cfRule>
  </conditionalFormatting>
  <conditionalFormatting sqref="D311">
    <cfRule type="cellIs" dxfId="3353" priority="3520" stopIfTrue="1" operator="equal">
      <formula>"P"</formula>
    </cfRule>
  </conditionalFormatting>
  <conditionalFormatting sqref="D310">
    <cfRule type="cellIs" dxfId="3352" priority="3519" stopIfTrue="1" operator="equal">
      <formula>"P"</formula>
    </cfRule>
  </conditionalFormatting>
  <conditionalFormatting sqref="D309">
    <cfRule type="cellIs" dxfId="3351" priority="3518" stopIfTrue="1" operator="equal">
      <formula>"P"</formula>
    </cfRule>
  </conditionalFormatting>
  <conditionalFormatting sqref="D310">
    <cfRule type="cellIs" dxfId="3350" priority="3517" stopIfTrue="1" operator="equal">
      <formula>"P"</formula>
    </cfRule>
  </conditionalFormatting>
  <conditionalFormatting sqref="D309">
    <cfRule type="cellIs" dxfId="3349" priority="3516" stopIfTrue="1" operator="equal">
      <formula>"P"</formula>
    </cfRule>
  </conditionalFormatting>
  <conditionalFormatting sqref="D310">
    <cfRule type="cellIs" dxfId="3348" priority="3515" stopIfTrue="1" operator="equal">
      <formula>"P"</formula>
    </cfRule>
  </conditionalFormatting>
  <conditionalFormatting sqref="D309">
    <cfRule type="cellIs" dxfId="3347" priority="3514" stopIfTrue="1" operator="equal">
      <formula>"P"</formula>
    </cfRule>
  </conditionalFormatting>
  <conditionalFormatting sqref="D309">
    <cfRule type="cellIs" dxfId="3346" priority="3513" stopIfTrue="1" operator="equal">
      <formula>"P"</formula>
    </cfRule>
  </conditionalFormatting>
  <conditionalFormatting sqref="D313">
    <cfRule type="cellIs" dxfId="3345" priority="3508" stopIfTrue="1" operator="equal">
      <formula>"P"</formula>
    </cfRule>
  </conditionalFormatting>
  <conditionalFormatting sqref="D311">
    <cfRule type="cellIs" dxfId="3344" priority="3507" stopIfTrue="1" operator="equal">
      <formula>"P"</formula>
    </cfRule>
  </conditionalFormatting>
  <conditionalFormatting sqref="D310">
    <cfRule type="cellIs" dxfId="3343" priority="3506" stopIfTrue="1" operator="equal">
      <formula>"P"</formula>
    </cfRule>
  </conditionalFormatting>
  <conditionalFormatting sqref="D309">
    <cfRule type="cellIs" dxfId="3342" priority="3505" stopIfTrue="1" operator="equal">
      <formula>"P"</formula>
    </cfRule>
  </conditionalFormatting>
  <conditionalFormatting sqref="D307">
    <cfRule type="cellIs" dxfId="3341" priority="3504" stopIfTrue="1" operator="equal">
      <formula>"P"</formula>
    </cfRule>
  </conditionalFormatting>
  <conditionalFormatting sqref="D307">
    <cfRule type="cellIs" dxfId="3340" priority="3468" stopIfTrue="1" operator="equal">
      <formula>"P"</formula>
    </cfRule>
  </conditionalFormatting>
  <conditionalFormatting sqref="D306">
    <cfRule type="cellIs" dxfId="3339" priority="3464" stopIfTrue="1" operator="equal">
      <formula>"P"</formula>
    </cfRule>
  </conditionalFormatting>
  <conditionalFormatting sqref="D307">
    <cfRule type="cellIs" dxfId="3338" priority="3470" stopIfTrue="1" operator="equal">
      <formula>"P"</formula>
    </cfRule>
  </conditionalFormatting>
  <conditionalFormatting sqref="D308">
    <cfRule type="cellIs" dxfId="3337" priority="3471" stopIfTrue="1" operator="equal">
      <formula>"P"</formula>
    </cfRule>
  </conditionalFormatting>
  <conditionalFormatting sqref="D306">
    <cfRule type="cellIs" dxfId="3336" priority="3469" stopIfTrue="1" operator="equal">
      <formula>"P"</formula>
    </cfRule>
  </conditionalFormatting>
  <conditionalFormatting sqref="D306">
    <cfRule type="cellIs" dxfId="3335" priority="3467" stopIfTrue="1" operator="equal">
      <formula>"P"</formula>
    </cfRule>
  </conditionalFormatting>
  <conditionalFormatting sqref="D307">
    <cfRule type="cellIs" dxfId="3334" priority="3466" stopIfTrue="1" operator="equal">
      <formula>"P"</formula>
    </cfRule>
  </conditionalFormatting>
  <conditionalFormatting sqref="D306">
    <cfRule type="cellIs" dxfId="3333" priority="3465" stopIfTrue="1" operator="equal">
      <formula>"P"</formula>
    </cfRule>
  </conditionalFormatting>
  <conditionalFormatting sqref="D310">
    <cfRule type="cellIs" dxfId="3332" priority="3503" stopIfTrue="1" operator="equal">
      <formula>"P"</formula>
    </cfRule>
  </conditionalFormatting>
  <conditionalFormatting sqref="D309">
    <cfRule type="cellIs" dxfId="3331" priority="3502" stopIfTrue="1" operator="equal">
      <formula>"P"</formula>
    </cfRule>
  </conditionalFormatting>
  <conditionalFormatting sqref="D308">
    <cfRule type="cellIs" dxfId="3330" priority="3501" stopIfTrue="1" operator="equal">
      <formula>"P"</formula>
    </cfRule>
  </conditionalFormatting>
  <conditionalFormatting sqref="D306">
    <cfRule type="cellIs" dxfId="3329" priority="3500" stopIfTrue="1" operator="equal">
      <formula>"P"</formula>
    </cfRule>
  </conditionalFormatting>
  <conditionalFormatting sqref="D310">
    <cfRule type="cellIs" dxfId="3328" priority="3499" stopIfTrue="1" operator="equal">
      <formula>"P"</formula>
    </cfRule>
  </conditionalFormatting>
  <conditionalFormatting sqref="D309">
    <cfRule type="cellIs" dxfId="3327" priority="3498" stopIfTrue="1" operator="equal">
      <formula>"P"</formula>
    </cfRule>
  </conditionalFormatting>
  <conditionalFormatting sqref="D308">
    <cfRule type="cellIs" dxfId="3326" priority="3497" stopIfTrue="1" operator="equal">
      <formula>"P"</formula>
    </cfRule>
  </conditionalFormatting>
  <conditionalFormatting sqref="D309">
    <cfRule type="cellIs" dxfId="3325" priority="3496" stopIfTrue="1" operator="equal">
      <formula>"P"</formula>
    </cfRule>
  </conditionalFormatting>
  <conditionalFormatting sqref="D308">
    <cfRule type="cellIs" dxfId="3324" priority="3495" stopIfTrue="1" operator="equal">
      <formula>"P"</formula>
    </cfRule>
  </conditionalFormatting>
  <conditionalFormatting sqref="D310">
    <cfRule type="cellIs" dxfId="3323" priority="3494" stopIfTrue="1" operator="equal">
      <formula>"P"</formula>
    </cfRule>
  </conditionalFormatting>
  <conditionalFormatting sqref="D309">
    <cfRule type="cellIs" dxfId="3322" priority="3493" stopIfTrue="1" operator="equal">
      <formula>"P"</formula>
    </cfRule>
  </conditionalFormatting>
  <conditionalFormatting sqref="D308">
    <cfRule type="cellIs" dxfId="3321" priority="3492" stopIfTrue="1" operator="equal">
      <formula>"P"</formula>
    </cfRule>
  </conditionalFormatting>
  <conditionalFormatting sqref="D306">
    <cfRule type="cellIs" dxfId="3320" priority="3491" stopIfTrue="1" operator="equal">
      <formula>"P"</formula>
    </cfRule>
  </conditionalFormatting>
  <conditionalFormatting sqref="D309">
    <cfRule type="cellIs" dxfId="3319" priority="3490" stopIfTrue="1" operator="equal">
      <formula>"P"</formula>
    </cfRule>
  </conditionalFormatting>
  <conditionalFormatting sqref="D308">
    <cfRule type="cellIs" dxfId="3318" priority="3489" stopIfTrue="1" operator="equal">
      <formula>"P"</formula>
    </cfRule>
  </conditionalFormatting>
  <conditionalFormatting sqref="D307">
    <cfRule type="cellIs" dxfId="3317" priority="3488" stopIfTrue="1" operator="equal">
      <formula>"P"</formula>
    </cfRule>
  </conditionalFormatting>
  <conditionalFormatting sqref="D309">
    <cfRule type="cellIs" dxfId="3316" priority="3487" stopIfTrue="1" operator="equal">
      <formula>"P"</formula>
    </cfRule>
  </conditionalFormatting>
  <conditionalFormatting sqref="D308">
    <cfRule type="cellIs" dxfId="3315" priority="3486" stopIfTrue="1" operator="equal">
      <formula>"P"</formula>
    </cfRule>
  </conditionalFormatting>
  <conditionalFormatting sqref="D307">
    <cfRule type="cellIs" dxfId="3314" priority="3485" stopIfTrue="1" operator="equal">
      <formula>"P"</formula>
    </cfRule>
  </conditionalFormatting>
  <conditionalFormatting sqref="D308">
    <cfRule type="cellIs" dxfId="3313" priority="3484" stopIfTrue="1" operator="equal">
      <formula>"P"</formula>
    </cfRule>
  </conditionalFormatting>
  <conditionalFormatting sqref="D307">
    <cfRule type="cellIs" dxfId="3312" priority="3483" stopIfTrue="1" operator="equal">
      <formula>"P"</formula>
    </cfRule>
  </conditionalFormatting>
  <conditionalFormatting sqref="D309">
    <cfRule type="cellIs" dxfId="3311" priority="3482" stopIfTrue="1" operator="equal">
      <formula>"P"</formula>
    </cfRule>
  </conditionalFormatting>
  <conditionalFormatting sqref="D308">
    <cfRule type="cellIs" dxfId="3310" priority="3481" stopIfTrue="1" operator="equal">
      <formula>"P"</formula>
    </cfRule>
  </conditionalFormatting>
  <conditionalFormatting sqref="D307">
    <cfRule type="cellIs" dxfId="3309" priority="3480" stopIfTrue="1" operator="equal">
      <formula>"P"</formula>
    </cfRule>
  </conditionalFormatting>
  <conditionalFormatting sqref="D308">
    <cfRule type="cellIs" dxfId="3308" priority="3479" stopIfTrue="1" operator="equal">
      <formula>"P"</formula>
    </cfRule>
  </conditionalFormatting>
  <conditionalFormatting sqref="D307">
    <cfRule type="cellIs" dxfId="3307" priority="3478" stopIfTrue="1" operator="equal">
      <formula>"P"</formula>
    </cfRule>
  </conditionalFormatting>
  <conditionalFormatting sqref="D306">
    <cfRule type="cellIs" dxfId="3306" priority="3477" stopIfTrue="1" operator="equal">
      <formula>"P"</formula>
    </cfRule>
  </conditionalFormatting>
  <conditionalFormatting sqref="D308">
    <cfRule type="cellIs" dxfId="3305" priority="3476" stopIfTrue="1" operator="equal">
      <formula>"P"</formula>
    </cfRule>
  </conditionalFormatting>
  <conditionalFormatting sqref="D307">
    <cfRule type="cellIs" dxfId="3304" priority="3475" stopIfTrue="1" operator="equal">
      <formula>"P"</formula>
    </cfRule>
  </conditionalFormatting>
  <conditionalFormatting sqref="D306">
    <cfRule type="cellIs" dxfId="3303" priority="3474" stopIfTrue="1" operator="equal">
      <formula>"P"</formula>
    </cfRule>
  </conditionalFormatting>
  <conditionalFormatting sqref="D307">
    <cfRule type="cellIs" dxfId="3302" priority="3473" stopIfTrue="1" operator="equal">
      <formula>"P"</formula>
    </cfRule>
  </conditionalFormatting>
  <conditionalFormatting sqref="D306">
    <cfRule type="cellIs" dxfId="3301" priority="3472" stopIfTrue="1" operator="equal">
      <formula>"P"</formula>
    </cfRule>
  </conditionalFormatting>
  <conditionalFormatting sqref="D310">
    <cfRule type="cellIs" dxfId="3300" priority="3463" stopIfTrue="1" operator="equal">
      <formula>"P"</formula>
    </cfRule>
  </conditionalFormatting>
  <conditionalFormatting sqref="D309">
    <cfRule type="cellIs" dxfId="3299" priority="3462" stopIfTrue="1" operator="equal">
      <formula>"P"</formula>
    </cfRule>
  </conditionalFormatting>
  <conditionalFormatting sqref="D308">
    <cfRule type="cellIs" dxfId="3298" priority="3461" stopIfTrue="1" operator="equal">
      <formula>"P"</formula>
    </cfRule>
  </conditionalFormatting>
  <conditionalFormatting sqref="D306">
    <cfRule type="cellIs" dxfId="3297" priority="3460" stopIfTrue="1" operator="equal">
      <formula>"P"</formula>
    </cfRule>
  </conditionalFormatting>
  <conditionalFormatting sqref="D306">
    <cfRule type="cellIs" dxfId="3296" priority="3430" stopIfTrue="1" operator="equal">
      <formula>"P"</formula>
    </cfRule>
  </conditionalFormatting>
  <conditionalFormatting sqref="D306">
    <cfRule type="cellIs" dxfId="3295" priority="3431" stopIfTrue="1" operator="equal">
      <formula>"P"</formula>
    </cfRule>
  </conditionalFormatting>
  <conditionalFormatting sqref="D307">
    <cfRule type="cellIs" dxfId="3294" priority="3432" stopIfTrue="1" operator="equal">
      <formula>"P"</formula>
    </cfRule>
  </conditionalFormatting>
  <conditionalFormatting sqref="D306">
    <cfRule type="cellIs" dxfId="3293" priority="3429" stopIfTrue="1" operator="equal">
      <formula>"P"</formula>
    </cfRule>
  </conditionalFormatting>
  <conditionalFormatting sqref="D309">
    <cfRule type="cellIs" dxfId="3292" priority="3459" stopIfTrue="1" operator="equal">
      <formula>"P"</formula>
    </cfRule>
  </conditionalFormatting>
  <conditionalFormatting sqref="D308">
    <cfRule type="cellIs" dxfId="3291" priority="3458" stopIfTrue="1" operator="equal">
      <formula>"P"</formula>
    </cfRule>
  </conditionalFormatting>
  <conditionalFormatting sqref="D307">
    <cfRule type="cellIs" dxfId="3290" priority="3457" stopIfTrue="1" operator="equal">
      <formula>"P"</formula>
    </cfRule>
  </conditionalFormatting>
  <conditionalFormatting sqref="D309">
    <cfRule type="cellIs" dxfId="3289" priority="3456" stopIfTrue="1" operator="equal">
      <formula>"P"</formula>
    </cfRule>
  </conditionalFormatting>
  <conditionalFormatting sqref="D308">
    <cfRule type="cellIs" dxfId="3288" priority="3455" stopIfTrue="1" operator="equal">
      <formula>"P"</formula>
    </cfRule>
  </conditionalFormatting>
  <conditionalFormatting sqref="D307">
    <cfRule type="cellIs" dxfId="3287" priority="3454" stopIfTrue="1" operator="equal">
      <formula>"P"</formula>
    </cfRule>
  </conditionalFormatting>
  <conditionalFormatting sqref="D308">
    <cfRule type="cellIs" dxfId="3286" priority="3453" stopIfTrue="1" operator="equal">
      <formula>"P"</formula>
    </cfRule>
  </conditionalFormatting>
  <conditionalFormatting sqref="D307">
    <cfRule type="cellIs" dxfId="3285" priority="3452" stopIfTrue="1" operator="equal">
      <formula>"P"</formula>
    </cfRule>
  </conditionalFormatting>
  <conditionalFormatting sqref="D309">
    <cfRule type="cellIs" dxfId="3284" priority="3451" stopIfTrue="1" operator="equal">
      <formula>"P"</formula>
    </cfRule>
  </conditionalFormatting>
  <conditionalFormatting sqref="D308">
    <cfRule type="cellIs" dxfId="3283" priority="3450" stopIfTrue="1" operator="equal">
      <formula>"P"</formula>
    </cfRule>
  </conditionalFormatting>
  <conditionalFormatting sqref="D307">
    <cfRule type="cellIs" dxfId="3282" priority="3449" stopIfTrue="1" operator="equal">
      <formula>"P"</formula>
    </cfRule>
  </conditionalFormatting>
  <conditionalFormatting sqref="D308">
    <cfRule type="cellIs" dxfId="3281" priority="3448" stopIfTrue="1" operator="equal">
      <formula>"P"</formula>
    </cfRule>
  </conditionalFormatting>
  <conditionalFormatting sqref="D307">
    <cfRule type="cellIs" dxfId="3280" priority="3447" stopIfTrue="1" operator="equal">
      <formula>"P"</formula>
    </cfRule>
  </conditionalFormatting>
  <conditionalFormatting sqref="D306">
    <cfRule type="cellIs" dxfId="3279" priority="3446" stopIfTrue="1" operator="equal">
      <formula>"P"</formula>
    </cfRule>
  </conditionalFormatting>
  <conditionalFormatting sqref="D308">
    <cfRule type="cellIs" dxfId="3278" priority="3445" stopIfTrue="1" operator="equal">
      <formula>"P"</formula>
    </cfRule>
  </conditionalFormatting>
  <conditionalFormatting sqref="D307">
    <cfRule type="cellIs" dxfId="3277" priority="3444" stopIfTrue="1" operator="equal">
      <formula>"P"</formula>
    </cfRule>
  </conditionalFormatting>
  <conditionalFormatting sqref="D306">
    <cfRule type="cellIs" dxfId="3276" priority="3443" stopIfTrue="1" operator="equal">
      <formula>"P"</formula>
    </cfRule>
  </conditionalFormatting>
  <conditionalFormatting sqref="D307">
    <cfRule type="cellIs" dxfId="3275" priority="3442" stopIfTrue="1" operator="equal">
      <formula>"P"</formula>
    </cfRule>
  </conditionalFormatting>
  <conditionalFormatting sqref="D306">
    <cfRule type="cellIs" dxfId="3274" priority="3441" stopIfTrue="1" operator="equal">
      <formula>"P"</formula>
    </cfRule>
  </conditionalFormatting>
  <conditionalFormatting sqref="D308">
    <cfRule type="cellIs" dxfId="3273" priority="3440" stopIfTrue="1" operator="equal">
      <formula>"P"</formula>
    </cfRule>
  </conditionalFormatting>
  <conditionalFormatting sqref="D307">
    <cfRule type="cellIs" dxfId="3272" priority="3439" stopIfTrue="1" operator="equal">
      <formula>"P"</formula>
    </cfRule>
  </conditionalFormatting>
  <conditionalFormatting sqref="D306">
    <cfRule type="cellIs" dxfId="3271" priority="3438" stopIfTrue="1" operator="equal">
      <formula>"P"</formula>
    </cfRule>
  </conditionalFormatting>
  <conditionalFormatting sqref="D307">
    <cfRule type="cellIs" dxfId="3270" priority="3437" stopIfTrue="1" operator="equal">
      <formula>"P"</formula>
    </cfRule>
  </conditionalFormatting>
  <conditionalFormatting sqref="D306">
    <cfRule type="cellIs" dxfId="3269" priority="3436" stopIfTrue="1" operator="equal">
      <formula>"P"</formula>
    </cfRule>
  </conditionalFormatting>
  <conditionalFormatting sqref="D307">
    <cfRule type="cellIs" dxfId="3268" priority="3435" stopIfTrue="1" operator="equal">
      <formula>"P"</formula>
    </cfRule>
  </conditionalFormatting>
  <conditionalFormatting sqref="D306">
    <cfRule type="cellIs" dxfId="3267" priority="3434" stopIfTrue="1" operator="equal">
      <formula>"P"</formula>
    </cfRule>
  </conditionalFormatting>
  <conditionalFormatting sqref="D306">
    <cfRule type="cellIs" dxfId="3266" priority="3433" stopIfTrue="1" operator="equal">
      <formula>"P"</formula>
    </cfRule>
  </conditionalFormatting>
  <conditionalFormatting sqref="D312">
    <cfRule type="cellIs" dxfId="3265" priority="3428" stopIfTrue="1" operator="equal">
      <formula>"P"</formula>
    </cfRule>
  </conditionalFormatting>
  <conditionalFormatting sqref="D311">
    <cfRule type="cellIs" dxfId="3264" priority="3427" stopIfTrue="1" operator="equal">
      <formula>"P"</formula>
    </cfRule>
  </conditionalFormatting>
  <conditionalFormatting sqref="D310">
    <cfRule type="cellIs" dxfId="3263" priority="3426" stopIfTrue="1" operator="equal">
      <formula>"P"</formula>
    </cfRule>
  </conditionalFormatting>
  <conditionalFormatting sqref="D308">
    <cfRule type="cellIs" dxfId="3262" priority="3425" stopIfTrue="1" operator="equal">
      <formula>"P"</formula>
    </cfRule>
  </conditionalFormatting>
  <conditionalFormatting sqref="D308">
    <cfRule type="cellIs" dxfId="3261" priority="3387" stopIfTrue="1" operator="equal">
      <formula>"P"</formula>
    </cfRule>
  </conditionalFormatting>
  <conditionalFormatting sqref="D307">
    <cfRule type="cellIs" dxfId="3260" priority="3381" stopIfTrue="1" operator="equal">
      <formula>"P"</formula>
    </cfRule>
  </conditionalFormatting>
  <conditionalFormatting sqref="D308">
    <cfRule type="cellIs" dxfId="3259" priority="3389" stopIfTrue="1" operator="equal">
      <formula>"P"</formula>
    </cfRule>
  </conditionalFormatting>
  <conditionalFormatting sqref="D309">
    <cfRule type="cellIs" dxfId="3258" priority="3390" stopIfTrue="1" operator="equal">
      <formula>"P"</formula>
    </cfRule>
  </conditionalFormatting>
  <conditionalFormatting sqref="D307">
    <cfRule type="cellIs" dxfId="3257" priority="3388" stopIfTrue="1" operator="equal">
      <formula>"P"</formula>
    </cfRule>
  </conditionalFormatting>
  <conditionalFormatting sqref="D307">
    <cfRule type="cellIs" dxfId="3256" priority="3386" stopIfTrue="1" operator="equal">
      <formula>"P"</formula>
    </cfRule>
  </conditionalFormatting>
  <conditionalFormatting sqref="D306">
    <cfRule type="cellIs" dxfId="3255" priority="3385" stopIfTrue="1" operator="equal">
      <formula>"P"</formula>
    </cfRule>
  </conditionalFormatting>
  <conditionalFormatting sqref="D308">
    <cfRule type="cellIs" dxfId="3254" priority="3384" stopIfTrue="1" operator="equal">
      <formula>"P"</formula>
    </cfRule>
  </conditionalFormatting>
  <conditionalFormatting sqref="D306">
    <cfRule type="cellIs" dxfId="3253" priority="3382" stopIfTrue="1" operator="equal">
      <formula>"P"</formula>
    </cfRule>
  </conditionalFormatting>
  <conditionalFormatting sqref="D307">
    <cfRule type="cellIs" dxfId="3252" priority="3383" stopIfTrue="1" operator="equal">
      <formula>"P"</formula>
    </cfRule>
  </conditionalFormatting>
  <conditionalFormatting sqref="D311">
    <cfRule type="cellIs" dxfId="3251" priority="3424" stopIfTrue="1" operator="equal">
      <formula>"P"</formula>
    </cfRule>
  </conditionalFormatting>
  <conditionalFormatting sqref="D310">
    <cfRule type="cellIs" dxfId="3250" priority="3423" stopIfTrue="1" operator="equal">
      <formula>"P"</formula>
    </cfRule>
  </conditionalFormatting>
  <conditionalFormatting sqref="D309">
    <cfRule type="cellIs" dxfId="3249" priority="3422" stopIfTrue="1" operator="equal">
      <formula>"P"</formula>
    </cfRule>
  </conditionalFormatting>
  <conditionalFormatting sqref="D307">
    <cfRule type="cellIs" dxfId="3248" priority="3421" stopIfTrue="1" operator="equal">
      <formula>"P"</formula>
    </cfRule>
  </conditionalFormatting>
  <conditionalFormatting sqref="D311">
    <cfRule type="cellIs" dxfId="3247" priority="3420" stopIfTrue="1" operator="equal">
      <formula>"P"</formula>
    </cfRule>
  </conditionalFormatting>
  <conditionalFormatting sqref="D310">
    <cfRule type="cellIs" dxfId="3246" priority="3419" stopIfTrue="1" operator="equal">
      <formula>"P"</formula>
    </cfRule>
  </conditionalFormatting>
  <conditionalFormatting sqref="D309">
    <cfRule type="cellIs" dxfId="3245" priority="3418" stopIfTrue="1" operator="equal">
      <formula>"P"</formula>
    </cfRule>
  </conditionalFormatting>
  <conditionalFormatting sqref="D310">
    <cfRule type="cellIs" dxfId="3244" priority="3417" stopIfTrue="1" operator="equal">
      <formula>"P"</formula>
    </cfRule>
  </conditionalFormatting>
  <conditionalFormatting sqref="D309">
    <cfRule type="cellIs" dxfId="3243" priority="3416" stopIfTrue="1" operator="equal">
      <formula>"P"</formula>
    </cfRule>
  </conditionalFormatting>
  <conditionalFormatting sqref="D311">
    <cfRule type="cellIs" dxfId="3242" priority="3415" stopIfTrue="1" operator="equal">
      <formula>"P"</formula>
    </cfRule>
  </conditionalFormatting>
  <conditionalFormatting sqref="D310">
    <cfRule type="cellIs" dxfId="3241" priority="3414" stopIfTrue="1" operator="equal">
      <formula>"P"</formula>
    </cfRule>
  </conditionalFormatting>
  <conditionalFormatting sqref="D309">
    <cfRule type="cellIs" dxfId="3240" priority="3413" stopIfTrue="1" operator="equal">
      <formula>"P"</formula>
    </cfRule>
  </conditionalFormatting>
  <conditionalFormatting sqref="D307">
    <cfRule type="cellIs" dxfId="3239" priority="3412" stopIfTrue="1" operator="equal">
      <formula>"P"</formula>
    </cfRule>
  </conditionalFormatting>
  <conditionalFormatting sqref="D310">
    <cfRule type="cellIs" dxfId="3238" priority="3411" stopIfTrue="1" operator="equal">
      <formula>"P"</formula>
    </cfRule>
  </conditionalFormatting>
  <conditionalFormatting sqref="D309">
    <cfRule type="cellIs" dxfId="3237" priority="3410" stopIfTrue="1" operator="equal">
      <formula>"P"</formula>
    </cfRule>
  </conditionalFormatting>
  <conditionalFormatting sqref="D308">
    <cfRule type="cellIs" dxfId="3236" priority="3409" stopIfTrue="1" operator="equal">
      <formula>"P"</formula>
    </cfRule>
  </conditionalFormatting>
  <conditionalFormatting sqref="D306">
    <cfRule type="cellIs" dxfId="3235" priority="3408" stopIfTrue="1" operator="equal">
      <formula>"P"</formula>
    </cfRule>
  </conditionalFormatting>
  <conditionalFormatting sqref="D310">
    <cfRule type="cellIs" dxfId="3234" priority="3407" stopIfTrue="1" operator="equal">
      <formula>"P"</formula>
    </cfRule>
  </conditionalFormatting>
  <conditionalFormatting sqref="D309">
    <cfRule type="cellIs" dxfId="3233" priority="3406" stopIfTrue="1" operator="equal">
      <formula>"P"</formula>
    </cfRule>
  </conditionalFormatting>
  <conditionalFormatting sqref="D308">
    <cfRule type="cellIs" dxfId="3232" priority="3405" stopIfTrue="1" operator="equal">
      <formula>"P"</formula>
    </cfRule>
  </conditionalFormatting>
  <conditionalFormatting sqref="D309">
    <cfRule type="cellIs" dxfId="3231" priority="3404" stopIfTrue="1" operator="equal">
      <formula>"P"</formula>
    </cfRule>
  </conditionalFormatting>
  <conditionalFormatting sqref="D308">
    <cfRule type="cellIs" dxfId="3230" priority="3403" stopIfTrue="1" operator="equal">
      <formula>"P"</formula>
    </cfRule>
  </conditionalFormatting>
  <conditionalFormatting sqref="D310">
    <cfRule type="cellIs" dxfId="3229" priority="3402" stopIfTrue="1" operator="equal">
      <formula>"P"</formula>
    </cfRule>
  </conditionalFormatting>
  <conditionalFormatting sqref="D309">
    <cfRule type="cellIs" dxfId="3228" priority="3401" stopIfTrue="1" operator="equal">
      <formula>"P"</formula>
    </cfRule>
  </conditionalFormatting>
  <conditionalFormatting sqref="D308">
    <cfRule type="cellIs" dxfId="3227" priority="3400" stopIfTrue="1" operator="equal">
      <formula>"P"</formula>
    </cfRule>
  </conditionalFormatting>
  <conditionalFormatting sqref="D306">
    <cfRule type="cellIs" dxfId="3226" priority="3399" stopIfTrue="1" operator="equal">
      <formula>"P"</formula>
    </cfRule>
  </conditionalFormatting>
  <conditionalFormatting sqref="D309">
    <cfRule type="cellIs" dxfId="3225" priority="3398" stopIfTrue="1" operator="equal">
      <formula>"P"</formula>
    </cfRule>
  </conditionalFormatting>
  <conditionalFormatting sqref="D308">
    <cfRule type="cellIs" dxfId="3224" priority="3397" stopIfTrue="1" operator="equal">
      <formula>"P"</formula>
    </cfRule>
  </conditionalFormatting>
  <conditionalFormatting sqref="D307">
    <cfRule type="cellIs" dxfId="3223" priority="3396" stopIfTrue="1" operator="equal">
      <formula>"P"</formula>
    </cfRule>
  </conditionalFormatting>
  <conditionalFormatting sqref="D309">
    <cfRule type="cellIs" dxfId="3222" priority="3395" stopIfTrue="1" operator="equal">
      <formula>"P"</formula>
    </cfRule>
  </conditionalFormatting>
  <conditionalFormatting sqref="D308">
    <cfRule type="cellIs" dxfId="3221" priority="3394" stopIfTrue="1" operator="equal">
      <formula>"P"</formula>
    </cfRule>
  </conditionalFormatting>
  <conditionalFormatting sqref="D307">
    <cfRule type="cellIs" dxfId="3220" priority="3393" stopIfTrue="1" operator="equal">
      <formula>"P"</formula>
    </cfRule>
  </conditionalFormatting>
  <conditionalFormatting sqref="D308">
    <cfRule type="cellIs" dxfId="3219" priority="3392" stopIfTrue="1" operator="equal">
      <formula>"P"</formula>
    </cfRule>
  </conditionalFormatting>
  <conditionalFormatting sqref="D307">
    <cfRule type="cellIs" dxfId="3218" priority="3391" stopIfTrue="1" operator="equal">
      <formula>"P"</formula>
    </cfRule>
  </conditionalFormatting>
  <conditionalFormatting sqref="D306">
    <cfRule type="cellIs" dxfId="3217" priority="3380" stopIfTrue="1" operator="equal">
      <formula>"P"</formula>
    </cfRule>
  </conditionalFormatting>
  <conditionalFormatting sqref="D311">
    <cfRule type="cellIs" dxfId="3216" priority="3379" stopIfTrue="1" operator="equal">
      <formula>"P"</formula>
    </cfRule>
  </conditionalFormatting>
  <conditionalFormatting sqref="D310">
    <cfRule type="cellIs" dxfId="3215" priority="3378" stopIfTrue="1" operator="equal">
      <formula>"P"</formula>
    </cfRule>
  </conditionalFormatting>
  <conditionalFormatting sqref="D309">
    <cfRule type="cellIs" dxfId="3214" priority="3377" stopIfTrue="1" operator="equal">
      <formula>"P"</formula>
    </cfRule>
  </conditionalFormatting>
  <conditionalFormatting sqref="D307">
    <cfRule type="cellIs" dxfId="3213" priority="3376" stopIfTrue="1" operator="equal">
      <formula>"P"</formula>
    </cfRule>
  </conditionalFormatting>
  <conditionalFormatting sqref="D307">
    <cfRule type="cellIs" dxfId="3212" priority="3340" stopIfTrue="1" operator="equal">
      <formula>"P"</formula>
    </cfRule>
  </conditionalFormatting>
  <conditionalFormatting sqref="D306">
    <cfRule type="cellIs" dxfId="3211" priority="3336" stopIfTrue="1" operator="equal">
      <formula>"P"</formula>
    </cfRule>
  </conditionalFormatting>
  <conditionalFormatting sqref="D307">
    <cfRule type="cellIs" dxfId="3210" priority="3342" stopIfTrue="1" operator="equal">
      <formula>"P"</formula>
    </cfRule>
  </conditionalFormatting>
  <conditionalFormatting sqref="D308">
    <cfRule type="cellIs" dxfId="3209" priority="3343" stopIfTrue="1" operator="equal">
      <formula>"P"</formula>
    </cfRule>
  </conditionalFormatting>
  <conditionalFormatting sqref="D306">
    <cfRule type="cellIs" dxfId="3208" priority="3341" stopIfTrue="1" operator="equal">
      <formula>"P"</formula>
    </cfRule>
  </conditionalFormatting>
  <conditionalFormatting sqref="D306">
    <cfRule type="cellIs" dxfId="3207" priority="3339" stopIfTrue="1" operator="equal">
      <formula>"P"</formula>
    </cfRule>
  </conditionalFormatting>
  <conditionalFormatting sqref="D307">
    <cfRule type="cellIs" dxfId="3206" priority="3338" stopIfTrue="1" operator="equal">
      <formula>"P"</formula>
    </cfRule>
  </conditionalFormatting>
  <conditionalFormatting sqref="D306">
    <cfRule type="cellIs" dxfId="3205" priority="3337" stopIfTrue="1" operator="equal">
      <formula>"P"</formula>
    </cfRule>
  </conditionalFormatting>
  <conditionalFormatting sqref="D310">
    <cfRule type="cellIs" dxfId="3204" priority="3375" stopIfTrue="1" operator="equal">
      <formula>"P"</formula>
    </cfRule>
  </conditionalFormatting>
  <conditionalFormatting sqref="D309">
    <cfRule type="cellIs" dxfId="3203" priority="3374" stopIfTrue="1" operator="equal">
      <formula>"P"</formula>
    </cfRule>
  </conditionalFormatting>
  <conditionalFormatting sqref="D308">
    <cfRule type="cellIs" dxfId="3202" priority="3373" stopIfTrue="1" operator="equal">
      <formula>"P"</formula>
    </cfRule>
  </conditionalFormatting>
  <conditionalFormatting sqref="D306">
    <cfRule type="cellIs" dxfId="3201" priority="3372" stopIfTrue="1" operator="equal">
      <formula>"P"</formula>
    </cfRule>
  </conditionalFormatting>
  <conditionalFormatting sqref="D310">
    <cfRule type="cellIs" dxfId="3200" priority="3371" stopIfTrue="1" operator="equal">
      <formula>"P"</formula>
    </cfRule>
  </conditionalFormatting>
  <conditionalFormatting sqref="D309">
    <cfRule type="cellIs" dxfId="3199" priority="3370" stopIfTrue="1" operator="equal">
      <formula>"P"</formula>
    </cfRule>
  </conditionalFormatting>
  <conditionalFormatting sqref="D308">
    <cfRule type="cellIs" dxfId="3198" priority="3369" stopIfTrue="1" operator="equal">
      <formula>"P"</formula>
    </cfRule>
  </conditionalFormatting>
  <conditionalFormatting sqref="D309">
    <cfRule type="cellIs" dxfId="3197" priority="3368" stopIfTrue="1" operator="equal">
      <formula>"P"</formula>
    </cfRule>
  </conditionalFormatting>
  <conditionalFormatting sqref="D308">
    <cfRule type="cellIs" dxfId="3196" priority="3367" stopIfTrue="1" operator="equal">
      <formula>"P"</formula>
    </cfRule>
  </conditionalFormatting>
  <conditionalFormatting sqref="D310">
    <cfRule type="cellIs" dxfId="3195" priority="3366" stopIfTrue="1" operator="equal">
      <formula>"P"</formula>
    </cfRule>
  </conditionalFormatting>
  <conditionalFormatting sqref="D309">
    <cfRule type="cellIs" dxfId="3194" priority="3365" stopIfTrue="1" operator="equal">
      <formula>"P"</formula>
    </cfRule>
  </conditionalFormatting>
  <conditionalFormatting sqref="D308">
    <cfRule type="cellIs" dxfId="3193" priority="3364" stopIfTrue="1" operator="equal">
      <formula>"P"</formula>
    </cfRule>
  </conditionalFormatting>
  <conditionalFormatting sqref="D306">
    <cfRule type="cellIs" dxfId="3192" priority="3363" stopIfTrue="1" operator="equal">
      <formula>"P"</formula>
    </cfRule>
  </conditionalFormatting>
  <conditionalFormatting sqref="D309">
    <cfRule type="cellIs" dxfId="3191" priority="3362" stopIfTrue="1" operator="equal">
      <formula>"P"</formula>
    </cfRule>
  </conditionalFormatting>
  <conditionalFormatting sqref="D308">
    <cfRule type="cellIs" dxfId="3190" priority="3361" stopIfTrue="1" operator="equal">
      <formula>"P"</formula>
    </cfRule>
  </conditionalFormatting>
  <conditionalFormatting sqref="D307">
    <cfRule type="cellIs" dxfId="3189" priority="3360" stopIfTrue="1" operator="equal">
      <formula>"P"</formula>
    </cfRule>
  </conditionalFormatting>
  <conditionalFormatting sqref="D309">
    <cfRule type="cellIs" dxfId="3188" priority="3359" stopIfTrue="1" operator="equal">
      <formula>"P"</formula>
    </cfRule>
  </conditionalFormatting>
  <conditionalFormatting sqref="D308">
    <cfRule type="cellIs" dxfId="3187" priority="3358" stopIfTrue="1" operator="equal">
      <formula>"P"</formula>
    </cfRule>
  </conditionalFormatting>
  <conditionalFormatting sqref="D307">
    <cfRule type="cellIs" dxfId="3186" priority="3357" stopIfTrue="1" operator="equal">
      <formula>"P"</formula>
    </cfRule>
  </conditionalFormatting>
  <conditionalFormatting sqref="D308">
    <cfRule type="cellIs" dxfId="3185" priority="3356" stopIfTrue="1" operator="equal">
      <formula>"P"</formula>
    </cfRule>
  </conditionalFormatting>
  <conditionalFormatting sqref="D307">
    <cfRule type="cellIs" dxfId="3184" priority="3355" stopIfTrue="1" operator="equal">
      <formula>"P"</formula>
    </cfRule>
  </conditionalFormatting>
  <conditionalFormatting sqref="D309">
    <cfRule type="cellIs" dxfId="3183" priority="3354" stopIfTrue="1" operator="equal">
      <formula>"P"</formula>
    </cfRule>
  </conditionalFormatting>
  <conditionalFormatting sqref="D308">
    <cfRule type="cellIs" dxfId="3182" priority="3353" stopIfTrue="1" operator="equal">
      <formula>"P"</formula>
    </cfRule>
  </conditionalFormatting>
  <conditionalFormatting sqref="D307">
    <cfRule type="cellIs" dxfId="3181" priority="3352" stopIfTrue="1" operator="equal">
      <formula>"P"</formula>
    </cfRule>
  </conditionalFormatting>
  <conditionalFormatting sqref="D308">
    <cfRule type="cellIs" dxfId="3180" priority="3351" stopIfTrue="1" operator="equal">
      <formula>"P"</formula>
    </cfRule>
  </conditionalFormatting>
  <conditionalFormatting sqref="D307">
    <cfRule type="cellIs" dxfId="3179" priority="3350" stopIfTrue="1" operator="equal">
      <formula>"P"</formula>
    </cfRule>
  </conditionalFormatting>
  <conditionalFormatting sqref="D306">
    <cfRule type="cellIs" dxfId="3178" priority="3349" stopIfTrue="1" operator="equal">
      <formula>"P"</formula>
    </cfRule>
  </conditionalFormatting>
  <conditionalFormatting sqref="D308">
    <cfRule type="cellIs" dxfId="3177" priority="3348" stopIfTrue="1" operator="equal">
      <formula>"P"</formula>
    </cfRule>
  </conditionalFormatting>
  <conditionalFormatting sqref="D307">
    <cfRule type="cellIs" dxfId="3176" priority="3347" stopIfTrue="1" operator="equal">
      <formula>"P"</formula>
    </cfRule>
  </conditionalFormatting>
  <conditionalFormatting sqref="D306">
    <cfRule type="cellIs" dxfId="3175" priority="3346" stopIfTrue="1" operator="equal">
      <formula>"P"</formula>
    </cfRule>
  </conditionalFormatting>
  <conditionalFormatting sqref="D307">
    <cfRule type="cellIs" dxfId="3174" priority="3345" stopIfTrue="1" operator="equal">
      <formula>"P"</formula>
    </cfRule>
  </conditionalFormatting>
  <conditionalFormatting sqref="D306">
    <cfRule type="cellIs" dxfId="3173" priority="3344" stopIfTrue="1" operator="equal">
      <formula>"P"</formula>
    </cfRule>
  </conditionalFormatting>
  <conditionalFormatting sqref="D311">
    <cfRule type="cellIs" dxfId="3172" priority="3335" stopIfTrue="1" operator="equal">
      <formula>"P"</formula>
    </cfRule>
  </conditionalFormatting>
  <conditionalFormatting sqref="D312">
    <cfRule type="cellIs" dxfId="3171" priority="3334" stopIfTrue="1" operator="equal">
      <formula>"P"</formula>
    </cfRule>
  </conditionalFormatting>
  <conditionalFormatting sqref="D311">
    <cfRule type="cellIs" dxfId="3170" priority="3333" stopIfTrue="1" operator="equal">
      <formula>"P"</formula>
    </cfRule>
  </conditionalFormatting>
  <conditionalFormatting sqref="D310">
    <cfRule type="cellIs" dxfId="3169" priority="3332" stopIfTrue="1" operator="equal">
      <formula>"P"</formula>
    </cfRule>
  </conditionalFormatting>
  <conditionalFormatting sqref="D308">
    <cfRule type="cellIs" dxfId="3168" priority="3331" stopIfTrue="1" operator="equal">
      <formula>"P"</formula>
    </cfRule>
  </conditionalFormatting>
  <conditionalFormatting sqref="D308">
    <cfRule type="cellIs" dxfId="3167" priority="3301" stopIfTrue="1" operator="equal">
      <formula>"P"</formula>
    </cfRule>
  </conditionalFormatting>
  <conditionalFormatting sqref="D308">
    <cfRule type="cellIs" dxfId="3166" priority="3302" stopIfTrue="1" operator="equal">
      <formula>"P"</formula>
    </cfRule>
  </conditionalFormatting>
  <conditionalFormatting sqref="D309">
    <cfRule type="cellIs" dxfId="3165" priority="3303" stopIfTrue="1" operator="equal">
      <formula>"P"</formula>
    </cfRule>
  </conditionalFormatting>
  <conditionalFormatting sqref="D308">
    <cfRule type="cellIs" dxfId="3164" priority="3300" stopIfTrue="1" operator="equal">
      <formula>"P"</formula>
    </cfRule>
  </conditionalFormatting>
  <conditionalFormatting sqref="D311">
    <cfRule type="cellIs" dxfId="3163" priority="3330" stopIfTrue="1" operator="equal">
      <formula>"P"</formula>
    </cfRule>
  </conditionalFormatting>
  <conditionalFormatting sqref="D310">
    <cfRule type="cellIs" dxfId="3162" priority="3329" stopIfTrue="1" operator="equal">
      <formula>"P"</formula>
    </cfRule>
  </conditionalFormatting>
  <conditionalFormatting sqref="D309">
    <cfRule type="cellIs" dxfId="3161" priority="3328" stopIfTrue="1" operator="equal">
      <formula>"P"</formula>
    </cfRule>
  </conditionalFormatting>
  <conditionalFormatting sqref="D311">
    <cfRule type="cellIs" dxfId="3160" priority="3327" stopIfTrue="1" operator="equal">
      <formula>"P"</formula>
    </cfRule>
  </conditionalFormatting>
  <conditionalFormatting sqref="D310">
    <cfRule type="cellIs" dxfId="3159" priority="3326" stopIfTrue="1" operator="equal">
      <formula>"P"</formula>
    </cfRule>
  </conditionalFormatting>
  <conditionalFormatting sqref="D309">
    <cfRule type="cellIs" dxfId="3158" priority="3325" stopIfTrue="1" operator="equal">
      <formula>"P"</formula>
    </cfRule>
  </conditionalFormatting>
  <conditionalFormatting sqref="D310">
    <cfRule type="cellIs" dxfId="3157" priority="3324" stopIfTrue="1" operator="equal">
      <formula>"P"</formula>
    </cfRule>
  </conditionalFormatting>
  <conditionalFormatting sqref="D309">
    <cfRule type="cellIs" dxfId="3156" priority="3323" stopIfTrue="1" operator="equal">
      <formula>"P"</formula>
    </cfRule>
  </conditionalFormatting>
  <conditionalFormatting sqref="D311">
    <cfRule type="cellIs" dxfId="3155" priority="3322" stopIfTrue="1" operator="equal">
      <formula>"P"</formula>
    </cfRule>
  </conditionalFormatting>
  <conditionalFormatting sqref="D310">
    <cfRule type="cellIs" dxfId="3154" priority="3321" stopIfTrue="1" operator="equal">
      <formula>"P"</formula>
    </cfRule>
  </conditionalFormatting>
  <conditionalFormatting sqref="D309">
    <cfRule type="cellIs" dxfId="3153" priority="3320" stopIfTrue="1" operator="equal">
      <formula>"P"</formula>
    </cfRule>
  </conditionalFormatting>
  <conditionalFormatting sqref="D310">
    <cfRule type="cellIs" dxfId="3152" priority="3319" stopIfTrue="1" operator="equal">
      <formula>"P"</formula>
    </cfRule>
  </conditionalFormatting>
  <conditionalFormatting sqref="D309">
    <cfRule type="cellIs" dxfId="3151" priority="3318" stopIfTrue="1" operator="equal">
      <formula>"P"</formula>
    </cfRule>
  </conditionalFormatting>
  <conditionalFormatting sqref="D308">
    <cfRule type="cellIs" dxfId="3150" priority="3317" stopIfTrue="1" operator="equal">
      <formula>"P"</formula>
    </cfRule>
  </conditionalFormatting>
  <conditionalFormatting sqref="D310">
    <cfRule type="cellIs" dxfId="3149" priority="3316" stopIfTrue="1" operator="equal">
      <formula>"P"</formula>
    </cfRule>
  </conditionalFormatting>
  <conditionalFormatting sqref="D309">
    <cfRule type="cellIs" dxfId="3148" priority="3315" stopIfTrue="1" operator="equal">
      <formula>"P"</formula>
    </cfRule>
  </conditionalFormatting>
  <conditionalFormatting sqref="D308">
    <cfRule type="cellIs" dxfId="3147" priority="3314" stopIfTrue="1" operator="equal">
      <formula>"P"</formula>
    </cfRule>
  </conditionalFormatting>
  <conditionalFormatting sqref="D309">
    <cfRule type="cellIs" dxfId="3146" priority="3313" stopIfTrue="1" operator="equal">
      <formula>"P"</formula>
    </cfRule>
  </conditionalFormatting>
  <conditionalFormatting sqref="D308">
    <cfRule type="cellIs" dxfId="3145" priority="3312" stopIfTrue="1" operator="equal">
      <formula>"P"</formula>
    </cfRule>
  </conditionalFormatting>
  <conditionalFormatting sqref="D310">
    <cfRule type="cellIs" dxfId="3144" priority="3311" stopIfTrue="1" operator="equal">
      <formula>"P"</formula>
    </cfRule>
  </conditionalFormatting>
  <conditionalFormatting sqref="D309">
    <cfRule type="cellIs" dxfId="3143" priority="3310" stopIfTrue="1" operator="equal">
      <formula>"P"</formula>
    </cfRule>
  </conditionalFormatting>
  <conditionalFormatting sqref="D308">
    <cfRule type="cellIs" dxfId="3142" priority="3309" stopIfTrue="1" operator="equal">
      <formula>"P"</formula>
    </cfRule>
  </conditionalFormatting>
  <conditionalFormatting sqref="D309">
    <cfRule type="cellIs" dxfId="3141" priority="3308" stopIfTrue="1" operator="equal">
      <formula>"P"</formula>
    </cfRule>
  </conditionalFormatting>
  <conditionalFormatting sqref="D308">
    <cfRule type="cellIs" dxfId="3140" priority="3307" stopIfTrue="1" operator="equal">
      <formula>"P"</formula>
    </cfRule>
  </conditionalFormatting>
  <conditionalFormatting sqref="D309">
    <cfRule type="cellIs" dxfId="3139" priority="3306" stopIfTrue="1" operator="equal">
      <formula>"P"</formula>
    </cfRule>
  </conditionalFormatting>
  <conditionalFormatting sqref="D308">
    <cfRule type="cellIs" dxfId="3138" priority="3305" stopIfTrue="1" operator="equal">
      <formula>"P"</formula>
    </cfRule>
  </conditionalFormatting>
  <conditionalFormatting sqref="D308">
    <cfRule type="cellIs" dxfId="3137" priority="3304" stopIfTrue="1" operator="equal">
      <formula>"P"</formula>
    </cfRule>
  </conditionalFormatting>
  <conditionalFormatting sqref="D311">
    <cfRule type="cellIs" dxfId="3136" priority="3299" stopIfTrue="1" operator="equal">
      <formula>"P"</formula>
    </cfRule>
  </conditionalFormatting>
  <conditionalFormatting sqref="D310">
    <cfRule type="cellIs" dxfId="3135" priority="3298" stopIfTrue="1" operator="equal">
      <formula>"P"</formula>
    </cfRule>
  </conditionalFormatting>
  <conditionalFormatting sqref="D309">
    <cfRule type="cellIs" dxfId="3134" priority="3297" stopIfTrue="1" operator="equal">
      <formula>"P"</formula>
    </cfRule>
  </conditionalFormatting>
  <conditionalFormatting sqref="D308">
    <cfRule type="cellIs" dxfId="3133" priority="3276" stopIfTrue="1" operator="equal">
      <formula>"P"</formula>
    </cfRule>
  </conditionalFormatting>
  <conditionalFormatting sqref="D310">
    <cfRule type="cellIs" dxfId="3132" priority="3296" stopIfTrue="1" operator="equal">
      <formula>"P"</formula>
    </cfRule>
  </conditionalFormatting>
  <conditionalFormatting sqref="D309">
    <cfRule type="cellIs" dxfId="3131" priority="3295" stopIfTrue="1" operator="equal">
      <formula>"P"</formula>
    </cfRule>
  </conditionalFormatting>
  <conditionalFormatting sqref="D308">
    <cfRule type="cellIs" dxfId="3130" priority="3294" stopIfTrue="1" operator="equal">
      <formula>"P"</formula>
    </cfRule>
  </conditionalFormatting>
  <conditionalFormatting sqref="D310">
    <cfRule type="cellIs" dxfId="3129" priority="3293" stopIfTrue="1" operator="equal">
      <formula>"P"</formula>
    </cfRule>
  </conditionalFormatting>
  <conditionalFormatting sqref="D309">
    <cfRule type="cellIs" dxfId="3128" priority="3292" stopIfTrue="1" operator="equal">
      <formula>"P"</formula>
    </cfRule>
  </conditionalFormatting>
  <conditionalFormatting sqref="D308">
    <cfRule type="cellIs" dxfId="3127" priority="3291" stopIfTrue="1" operator="equal">
      <formula>"P"</formula>
    </cfRule>
  </conditionalFormatting>
  <conditionalFormatting sqref="D309">
    <cfRule type="cellIs" dxfId="3126" priority="3290" stopIfTrue="1" operator="equal">
      <formula>"P"</formula>
    </cfRule>
  </conditionalFormatting>
  <conditionalFormatting sqref="D308">
    <cfRule type="cellIs" dxfId="3125" priority="3289" stopIfTrue="1" operator="equal">
      <formula>"P"</formula>
    </cfRule>
  </conditionalFormatting>
  <conditionalFormatting sqref="D310">
    <cfRule type="cellIs" dxfId="3124" priority="3288" stopIfTrue="1" operator="equal">
      <formula>"P"</formula>
    </cfRule>
  </conditionalFormatting>
  <conditionalFormatting sqref="D309">
    <cfRule type="cellIs" dxfId="3123" priority="3287" stopIfTrue="1" operator="equal">
      <formula>"P"</formula>
    </cfRule>
  </conditionalFormatting>
  <conditionalFormatting sqref="D308">
    <cfRule type="cellIs" dxfId="3122" priority="3286" stopIfTrue="1" operator="equal">
      <formula>"P"</formula>
    </cfRule>
  </conditionalFormatting>
  <conditionalFormatting sqref="D309">
    <cfRule type="cellIs" dxfId="3121" priority="3285" stopIfTrue="1" operator="equal">
      <formula>"P"</formula>
    </cfRule>
  </conditionalFormatting>
  <conditionalFormatting sqref="D308">
    <cfRule type="cellIs" dxfId="3120" priority="3284" stopIfTrue="1" operator="equal">
      <formula>"P"</formula>
    </cfRule>
  </conditionalFormatting>
  <conditionalFormatting sqref="D309">
    <cfRule type="cellIs" dxfId="3119" priority="3283" stopIfTrue="1" operator="equal">
      <formula>"P"</formula>
    </cfRule>
  </conditionalFormatting>
  <conditionalFormatting sqref="D308">
    <cfRule type="cellIs" dxfId="3118" priority="3282" stopIfTrue="1" operator="equal">
      <formula>"P"</formula>
    </cfRule>
  </conditionalFormatting>
  <conditionalFormatting sqref="D308">
    <cfRule type="cellIs" dxfId="3117" priority="3281" stopIfTrue="1" operator="equal">
      <formula>"P"</formula>
    </cfRule>
  </conditionalFormatting>
  <conditionalFormatting sqref="D309">
    <cfRule type="cellIs" dxfId="3116" priority="3280" stopIfTrue="1" operator="equal">
      <formula>"P"</formula>
    </cfRule>
  </conditionalFormatting>
  <conditionalFormatting sqref="D308">
    <cfRule type="cellIs" dxfId="3115" priority="3279" stopIfTrue="1" operator="equal">
      <formula>"P"</formula>
    </cfRule>
  </conditionalFormatting>
  <conditionalFormatting sqref="D308">
    <cfRule type="cellIs" dxfId="3114" priority="3278" stopIfTrue="1" operator="equal">
      <formula>"P"</formula>
    </cfRule>
  </conditionalFormatting>
  <conditionalFormatting sqref="D308">
    <cfRule type="cellIs" dxfId="3113" priority="3277" stopIfTrue="1" operator="equal">
      <formula>"P"</formula>
    </cfRule>
  </conditionalFormatting>
  <conditionalFormatting sqref="D313">
    <cfRule type="cellIs" dxfId="3112" priority="3275" stopIfTrue="1" operator="equal">
      <formula>"P"</formula>
    </cfRule>
  </conditionalFormatting>
  <conditionalFormatting sqref="D312">
    <cfRule type="cellIs" dxfId="3111" priority="3274" stopIfTrue="1" operator="equal">
      <formula>"P"</formula>
    </cfRule>
  </conditionalFormatting>
  <conditionalFormatting sqref="D311">
    <cfRule type="cellIs" dxfId="3110" priority="3273" stopIfTrue="1" operator="equal">
      <formula>"P"</formula>
    </cfRule>
  </conditionalFormatting>
  <conditionalFormatting sqref="D309">
    <cfRule type="cellIs" dxfId="3109" priority="3272" stopIfTrue="1" operator="equal">
      <formula>"P"</formula>
    </cfRule>
  </conditionalFormatting>
  <conditionalFormatting sqref="D309">
    <cfRule type="cellIs" dxfId="3108" priority="3236" stopIfTrue="1" operator="equal">
      <formula>"P"</formula>
    </cfRule>
  </conditionalFormatting>
  <conditionalFormatting sqref="D308">
    <cfRule type="cellIs" dxfId="3107" priority="3232" stopIfTrue="1" operator="equal">
      <formula>"P"</formula>
    </cfRule>
  </conditionalFormatting>
  <conditionalFormatting sqref="D309">
    <cfRule type="cellIs" dxfId="3106" priority="3238" stopIfTrue="1" operator="equal">
      <formula>"P"</formula>
    </cfRule>
  </conditionalFormatting>
  <conditionalFormatting sqref="D310">
    <cfRule type="cellIs" dxfId="3105" priority="3239" stopIfTrue="1" operator="equal">
      <formula>"P"</formula>
    </cfRule>
  </conditionalFormatting>
  <conditionalFormatting sqref="D308">
    <cfRule type="cellIs" dxfId="3104" priority="3237" stopIfTrue="1" operator="equal">
      <formula>"P"</formula>
    </cfRule>
  </conditionalFormatting>
  <conditionalFormatting sqref="D308">
    <cfRule type="cellIs" dxfId="3103" priority="3235" stopIfTrue="1" operator="equal">
      <formula>"P"</formula>
    </cfRule>
  </conditionalFormatting>
  <conditionalFormatting sqref="D309">
    <cfRule type="cellIs" dxfId="3102" priority="3234" stopIfTrue="1" operator="equal">
      <formula>"P"</formula>
    </cfRule>
  </conditionalFormatting>
  <conditionalFormatting sqref="D308">
    <cfRule type="cellIs" dxfId="3101" priority="3233" stopIfTrue="1" operator="equal">
      <formula>"P"</formula>
    </cfRule>
  </conditionalFormatting>
  <conditionalFormatting sqref="D312">
    <cfRule type="cellIs" dxfId="3100" priority="3271" stopIfTrue="1" operator="equal">
      <formula>"P"</formula>
    </cfRule>
  </conditionalFormatting>
  <conditionalFormatting sqref="D311">
    <cfRule type="cellIs" dxfId="3099" priority="3270" stopIfTrue="1" operator="equal">
      <formula>"P"</formula>
    </cfRule>
  </conditionalFormatting>
  <conditionalFormatting sqref="D310">
    <cfRule type="cellIs" dxfId="3098" priority="3269" stopIfTrue="1" operator="equal">
      <formula>"P"</formula>
    </cfRule>
  </conditionalFormatting>
  <conditionalFormatting sqref="D308">
    <cfRule type="cellIs" dxfId="3097" priority="3268" stopIfTrue="1" operator="equal">
      <formula>"P"</formula>
    </cfRule>
  </conditionalFormatting>
  <conditionalFormatting sqref="D312">
    <cfRule type="cellIs" dxfId="3096" priority="3267" stopIfTrue="1" operator="equal">
      <formula>"P"</formula>
    </cfRule>
  </conditionalFormatting>
  <conditionalFormatting sqref="D311">
    <cfRule type="cellIs" dxfId="3095" priority="3266" stopIfTrue="1" operator="equal">
      <formula>"P"</formula>
    </cfRule>
  </conditionalFormatting>
  <conditionalFormatting sqref="D310">
    <cfRule type="cellIs" dxfId="3094" priority="3265" stopIfTrue="1" operator="equal">
      <formula>"P"</formula>
    </cfRule>
  </conditionalFormatting>
  <conditionalFormatting sqref="D311">
    <cfRule type="cellIs" dxfId="3093" priority="3264" stopIfTrue="1" operator="equal">
      <formula>"P"</formula>
    </cfRule>
  </conditionalFormatting>
  <conditionalFormatting sqref="D310">
    <cfRule type="cellIs" dxfId="3092" priority="3263" stopIfTrue="1" operator="equal">
      <formula>"P"</formula>
    </cfRule>
  </conditionalFormatting>
  <conditionalFormatting sqref="D312">
    <cfRule type="cellIs" dxfId="3091" priority="3262" stopIfTrue="1" operator="equal">
      <formula>"P"</formula>
    </cfRule>
  </conditionalFormatting>
  <conditionalFormatting sqref="D311">
    <cfRule type="cellIs" dxfId="3090" priority="3261" stopIfTrue="1" operator="equal">
      <formula>"P"</formula>
    </cfRule>
  </conditionalFormatting>
  <conditionalFormatting sqref="D310">
    <cfRule type="cellIs" dxfId="3089" priority="3260" stopIfTrue="1" operator="equal">
      <formula>"P"</formula>
    </cfRule>
  </conditionalFormatting>
  <conditionalFormatting sqref="D308">
    <cfRule type="cellIs" dxfId="3088" priority="3259" stopIfTrue="1" operator="equal">
      <formula>"P"</formula>
    </cfRule>
  </conditionalFormatting>
  <conditionalFormatting sqref="D311">
    <cfRule type="cellIs" dxfId="3087" priority="3258" stopIfTrue="1" operator="equal">
      <formula>"P"</formula>
    </cfRule>
  </conditionalFormatting>
  <conditionalFormatting sqref="D310">
    <cfRule type="cellIs" dxfId="3086" priority="3257" stopIfTrue="1" operator="equal">
      <formula>"P"</formula>
    </cfRule>
  </conditionalFormatting>
  <conditionalFormatting sqref="D309">
    <cfRule type="cellIs" dxfId="3085" priority="3256" stopIfTrue="1" operator="equal">
      <formula>"P"</formula>
    </cfRule>
  </conditionalFormatting>
  <conditionalFormatting sqref="D311">
    <cfRule type="cellIs" dxfId="3084" priority="3255" stopIfTrue="1" operator="equal">
      <formula>"P"</formula>
    </cfRule>
  </conditionalFormatting>
  <conditionalFormatting sqref="D310">
    <cfRule type="cellIs" dxfId="3083" priority="3254" stopIfTrue="1" operator="equal">
      <formula>"P"</formula>
    </cfRule>
  </conditionalFormatting>
  <conditionalFormatting sqref="D309">
    <cfRule type="cellIs" dxfId="3082" priority="3253" stopIfTrue="1" operator="equal">
      <formula>"P"</formula>
    </cfRule>
  </conditionalFormatting>
  <conditionalFormatting sqref="D310">
    <cfRule type="cellIs" dxfId="3081" priority="3252" stopIfTrue="1" operator="equal">
      <formula>"P"</formula>
    </cfRule>
  </conditionalFormatting>
  <conditionalFormatting sqref="D309">
    <cfRule type="cellIs" dxfId="3080" priority="3251" stopIfTrue="1" operator="equal">
      <formula>"P"</formula>
    </cfRule>
  </conditionalFormatting>
  <conditionalFormatting sqref="D311">
    <cfRule type="cellIs" dxfId="3079" priority="3250" stopIfTrue="1" operator="equal">
      <formula>"P"</formula>
    </cfRule>
  </conditionalFormatting>
  <conditionalFormatting sqref="D310">
    <cfRule type="cellIs" dxfId="3078" priority="3249" stopIfTrue="1" operator="equal">
      <formula>"P"</formula>
    </cfRule>
  </conditionalFormatting>
  <conditionalFormatting sqref="D309">
    <cfRule type="cellIs" dxfId="3077" priority="3248" stopIfTrue="1" operator="equal">
      <formula>"P"</formula>
    </cfRule>
  </conditionalFormatting>
  <conditionalFormatting sqref="D310">
    <cfRule type="cellIs" dxfId="3076" priority="3247" stopIfTrue="1" operator="equal">
      <formula>"P"</formula>
    </cfRule>
  </conditionalFormatting>
  <conditionalFormatting sqref="D309">
    <cfRule type="cellIs" dxfId="3075" priority="3246" stopIfTrue="1" operator="equal">
      <formula>"P"</formula>
    </cfRule>
  </conditionalFormatting>
  <conditionalFormatting sqref="D308">
    <cfRule type="cellIs" dxfId="3074" priority="3245" stopIfTrue="1" operator="equal">
      <formula>"P"</formula>
    </cfRule>
  </conditionalFormatting>
  <conditionalFormatting sqref="D310">
    <cfRule type="cellIs" dxfId="3073" priority="3244" stopIfTrue="1" operator="equal">
      <formula>"P"</formula>
    </cfRule>
  </conditionalFormatting>
  <conditionalFormatting sqref="D309">
    <cfRule type="cellIs" dxfId="3072" priority="3243" stopIfTrue="1" operator="equal">
      <formula>"P"</formula>
    </cfRule>
  </conditionalFormatting>
  <conditionalFormatting sqref="D308">
    <cfRule type="cellIs" dxfId="3071" priority="3242" stopIfTrue="1" operator="equal">
      <formula>"P"</formula>
    </cfRule>
  </conditionalFormatting>
  <conditionalFormatting sqref="D309">
    <cfRule type="cellIs" dxfId="3070" priority="3241" stopIfTrue="1" operator="equal">
      <formula>"P"</formula>
    </cfRule>
  </conditionalFormatting>
  <conditionalFormatting sqref="D308">
    <cfRule type="cellIs" dxfId="3069" priority="3240" stopIfTrue="1" operator="equal">
      <formula>"P"</formula>
    </cfRule>
  </conditionalFormatting>
  <conditionalFormatting sqref="D312">
    <cfRule type="cellIs" dxfId="3068" priority="3231" stopIfTrue="1" operator="equal">
      <formula>"P"</formula>
    </cfRule>
  </conditionalFormatting>
  <conditionalFormatting sqref="D311">
    <cfRule type="cellIs" dxfId="3067" priority="3230" stopIfTrue="1" operator="equal">
      <formula>"P"</formula>
    </cfRule>
  </conditionalFormatting>
  <conditionalFormatting sqref="D310">
    <cfRule type="cellIs" dxfId="3066" priority="3229" stopIfTrue="1" operator="equal">
      <formula>"P"</formula>
    </cfRule>
  </conditionalFormatting>
  <conditionalFormatting sqref="D308">
    <cfRule type="cellIs" dxfId="3065" priority="3228" stopIfTrue="1" operator="equal">
      <formula>"P"</formula>
    </cfRule>
  </conditionalFormatting>
  <conditionalFormatting sqref="D308">
    <cfRule type="cellIs" dxfId="3064" priority="3198" stopIfTrue="1" operator="equal">
      <formula>"P"</formula>
    </cfRule>
  </conditionalFormatting>
  <conditionalFormatting sqref="D308">
    <cfRule type="cellIs" dxfId="3063" priority="3199" stopIfTrue="1" operator="equal">
      <formula>"P"</formula>
    </cfRule>
  </conditionalFormatting>
  <conditionalFormatting sqref="D309">
    <cfRule type="cellIs" dxfId="3062" priority="3200" stopIfTrue="1" operator="equal">
      <formula>"P"</formula>
    </cfRule>
  </conditionalFormatting>
  <conditionalFormatting sqref="D308">
    <cfRule type="cellIs" dxfId="3061" priority="3197" stopIfTrue="1" operator="equal">
      <formula>"P"</formula>
    </cfRule>
  </conditionalFormatting>
  <conditionalFormatting sqref="D311">
    <cfRule type="cellIs" dxfId="3060" priority="3227" stopIfTrue="1" operator="equal">
      <formula>"P"</formula>
    </cfRule>
  </conditionalFormatting>
  <conditionalFormatting sqref="D310">
    <cfRule type="cellIs" dxfId="3059" priority="3226" stopIfTrue="1" operator="equal">
      <formula>"P"</formula>
    </cfRule>
  </conditionalFormatting>
  <conditionalFormatting sqref="D309">
    <cfRule type="cellIs" dxfId="3058" priority="3225" stopIfTrue="1" operator="equal">
      <formula>"P"</formula>
    </cfRule>
  </conditionalFormatting>
  <conditionalFormatting sqref="D311">
    <cfRule type="cellIs" dxfId="3057" priority="3224" stopIfTrue="1" operator="equal">
      <formula>"P"</formula>
    </cfRule>
  </conditionalFormatting>
  <conditionalFormatting sqref="D310">
    <cfRule type="cellIs" dxfId="3056" priority="3223" stopIfTrue="1" operator="equal">
      <formula>"P"</formula>
    </cfRule>
  </conditionalFormatting>
  <conditionalFormatting sqref="D309">
    <cfRule type="cellIs" dxfId="3055" priority="3222" stopIfTrue="1" operator="equal">
      <formula>"P"</formula>
    </cfRule>
  </conditionalFormatting>
  <conditionalFormatting sqref="D310">
    <cfRule type="cellIs" dxfId="3054" priority="3221" stopIfTrue="1" operator="equal">
      <formula>"P"</formula>
    </cfRule>
  </conditionalFormatting>
  <conditionalFormatting sqref="D309">
    <cfRule type="cellIs" dxfId="3053" priority="3220" stopIfTrue="1" operator="equal">
      <formula>"P"</formula>
    </cfRule>
  </conditionalFormatting>
  <conditionalFormatting sqref="D311">
    <cfRule type="cellIs" dxfId="3052" priority="3219" stopIfTrue="1" operator="equal">
      <formula>"P"</formula>
    </cfRule>
  </conditionalFormatting>
  <conditionalFormatting sqref="D310">
    <cfRule type="cellIs" dxfId="3051" priority="3218" stopIfTrue="1" operator="equal">
      <formula>"P"</formula>
    </cfRule>
  </conditionalFormatting>
  <conditionalFormatting sqref="D309">
    <cfRule type="cellIs" dxfId="3050" priority="3217" stopIfTrue="1" operator="equal">
      <formula>"P"</formula>
    </cfRule>
  </conditionalFormatting>
  <conditionalFormatting sqref="D310">
    <cfRule type="cellIs" dxfId="3049" priority="3216" stopIfTrue="1" operator="equal">
      <formula>"P"</formula>
    </cfRule>
  </conditionalFormatting>
  <conditionalFormatting sqref="D309">
    <cfRule type="cellIs" dxfId="3048" priority="3215" stopIfTrue="1" operator="equal">
      <formula>"P"</formula>
    </cfRule>
  </conditionalFormatting>
  <conditionalFormatting sqref="D308">
    <cfRule type="cellIs" dxfId="3047" priority="3214" stopIfTrue="1" operator="equal">
      <formula>"P"</formula>
    </cfRule>
  </conditionalFormatting>
  <conditionalFormatting sqref="D310">
    <cfRule type="cellIs" dxfId="3046" priority="3213" stopIfTrue="1" operator="equal">
      <formula>"P"</formula>
    </cfRule>
  </conditionalFormatting>
  <conditionalFormatting sqref="D309">
    <cfRule type="cellIs" dxfId="3045" priority="3212" stopIfTrue="1" operator="equal">
      <formula>"P"</formula>
    </cfRule>
  </conditionalFormatting>
  <conditionalFormatting sqref="D308">
    <cfRule type="cellIs" dxfId="3044" priority="3211" stopIfTrue="1" operator="equal">
      <formula>"P"</formula>
    </cfRule>
  </conditionalFormatting>
  <conditionalFormatting sqref="D309">
    <cfRule type="cellIs" dxfId="3043" priority="3210" stopIfTrue="1" operator="equal">
      <formula>"P"</formula>
    </cfRule>
  </conditionalFormatting>
  <conditionalFormatting sqref="D308">
    <cfRule type="cellIs" dxfId="3042" priority="3209" stopIfTrue="1" operator="equal">
      <formula>"P"</formula>
    </cfRule>
  </conditionalFormatting>
  <conditionalFormatting sqref="D310">
    <cfRule type="cellIs" dxfId="3041" priority="3208" stopIfTrue="1" operator="equal">
      <formula>"P"</formula>
    </cfRule>
  </conditionalFormatting>
  <conditionalFormatting sqref="D309">
    <cfRule type="cellIs" dxfId="3040" priority="3207" stopIfTrue="1" operator="equal">
      <formula>"P"</formula>
    </cfRule>
  </conditionalFormatting>
  <conditionalFormatting sqref="D308">
    <cfRule type="cellIs" dxfId="3039" priority="3206" stopIfTrue="1" operator="equal">
      <formula>"P"</formula>
    </cfRule>
  </conditionalFormatting>
  <conditionalFormatting sqref="D309">
    <cfRule type="cellIs" dxfId="3038" priority="3205" stopIfTrue="1" operator="equal">
      <formula>"P"</formula>
    </cfRule>
  </conditionalFormatting>
  <conditionalFormatting sqref="D308">
    <cfRule type="cellIs" dxfId="3037" priority="3204" stopIfTrue="1" operator="equal">
      <formula>"P"</formula>
    </cfRule>
  </conditionalFormatting>
  <conditionalFormatting sqref="D309">
    <cfRule type="cellIs" dxfId="3036" priority="3203" stopIfTrue="1" operator="equal">
      <formula>"P"</formula>
    </cfRule>
  </conditionalFormatting>
  <conditionalFormatting sqref="D308">
    <cfRule type="cellIs" dxfId="3035" priority="3202" stopIfTrue="1" operator="equal">
      <formula>"P"</formula>
    </cfRule>
  </conditionalFormatting>
  <conditionalFormatting sqref="D308">
    <cfRule type="cellIs" dxfId="3034" priority="3201" stopIfTrue="1" operator="equal">
      <formula>"P"</formula>
    </cfRule>
  </conditionalFormatting>
  <conditionalFormatting sqref="D312">
    <cfRule type="cellIs" dxfId="3033" priority="3196" stopIfTrue="1" operator="equal">
      <formula>"P"</formula>
    </cfRule>
  </conditionalFormatting>
  <conditionalFormatting sqref="D317:D318 D313:D315 D310 D308 D304">
    <cfRule type="cellIs" dxfId="3032" priority="3195" stopIfTrue="1" operator="equal">
      <formula>"P"</formula>
    </cfRule>
  </conditionalFormatting>
  <conditionalFormatting sqref="D298">
    <cfRule type="cellIs" dxfId="3031" priority="3194" stopIfTrue="1" operator="equal">
      <formula>"P"</formula>
    </cfRule>
  </conditionalFormatting>
  <conditionalFormatting sqref="D298">
    <cfRule type="cellIs" dxfId="3030" priority="3193" stopIfTrue="1" operator="equal">
      <formula>"P"</formula>
    </cfRule>
  </conditionalFormatting>
  <conditionalFormatting sqref="D298">
    <cfRule type="cellIs" dxfId="3029" priority="3192" stopIfTrue="1" operator="equal">
      <formula>"P"</formula>
    </cfRule>
  </conditionalFormatting>
  <conditionalFormatting sqref="D301">
    <cfRule type="cellIs" dxfId="3028" priority="3191" stopIfTrue="1" operator="equal">
      <formula>"P"</formula>
    </cfRule>
  </conditionalFormatting>
  <conditionalFormatting sqref="D301">
    <cfRule type="cellIs" dxfId="3027" priority="3190" stopIfTrue="1" operator="equal">
      <formula>"P"</formula>
    </cfRule>
  </conditionalFormatting>
  <conditionalFormatting sqref="D301">
    <cfRule type="cellIs" dxfId="3026" priority="3189" stopIfTrue="1" operator="equal">
      <formula>"P"</formula>
    </cfRule>
  </conditionalFormatting>
  <conditionalFormatting sqref="D307">
    <cfRule type="cellIs" dxfId="3025" priority="3188" stopIfTrue="1" operator="equal">
      <formula>"P"</formula>
    </cfRule>
  </conditionalFormatting>
  <conditionalFormatting sqref="D307">
    <cfRule type="cellIs" dxfId="3024" priority="3187" stopIfTrue="1" operator="equal">
      <formula>"P"</formula>
    </cfRule>
  </conditionalFormatting>
  <conditionalFormatting sqref="D307">
    <cfRule type="cellIs" dxfId="3023" priority="3186" stopIfTrue="1" operator="equal">
      <formula>"P"</formula>
    </cfRule>
  </conditionalFormatting>
  <conditionalFormatting sqref="Q258:Q278 Q282">
    <cfRule type="cellIs" dxfId="3022" priority="3185" stopIfTrue="1" operator="equal">
      <formula>"P"</formula>
    </cfRule>
  </conditionalFormatting>
  <conditionalFormatting sqref="Q279:Q280">
    <cfRule type="cellIs" dxfId="3021" priority="3184" stopIfTrue="1" operator="equal">
      <formula>"P"</formula>
    </cfRule>
  </conditionalFormatting>
  <conditionalFormatting sqref="Q281">
    <cfRule type="cellIs" dxfId="3020" priority="3183" stopIfTrue="1" operator="equal">
      <formula>"P"</formula>
    </cfRule>
  </conditionalFormatting>
  <conditionalFormatting sqref="Q281">
    <cfRule type="cellIs" dxfId="3019" priority="3182" stopIfTrue="1" operator="equal">
      <formula>"P"</formula>
    </cfRule>
  </conditionalFormatting>
  <conditionalFormatting sqref="Q280">
    <cfRule type="cellIs" dxfId="3018" priority="3181" stopIfTrue="1" operator="equal">
      <formula>"P"</formula>
    </cfRule>
  </conditionalFormatting>
  <conditionalFormatting sqref="J376:J398">
    <cfRule type="cellIs" dxfId="3017" priority="3180" stopIfTrue="1" operator="equal">
      <formula>"P"</formula>
    </cfRule>
  </conditionalFormatting>
  <conditionalFormatting sqref="D376:D397">
    <cfRule type="cellIs" dxfId="3016" priority="3179" stopIfTrue="1" operator="equal">
      <formula>"P"</formula>
    </cfRule>
  </conditionalFormatting>
  <conditionalFormatting sqref="D396">
    <cfRule type="cellIs" dxfId="3015" priority="3178" stopIfTrue="1" operator="equal">
      <formula>"P"</formula>
    </cfRule>
  </conditionalFormatting>
  <conditionalFormatting sqref="D395">
    <cfRule type="cellIs" dxfId="3014" priority="3177" stopIfTrue="1" operator="equal">
      <formula>"P"</formula>
    </cfRule>
  </conditionalFormatting>
  <conditionalFormatting sqref="Q649:Q672">
    <cfRule type="cellIs" dxfId="3013" priority="3172" stopIfTrue="1" operator="equal">
      <formula>"P"</formula>
    </cfRule>
  </conditionalFormatting>
  <conditionalFormatting sqref="Q648">
    <cfRule type="cellIs" dxfId="3012" priority="3171" stopIfTrue="1" operator="equal">
      <formula>"P"</formula>
    </cfRule>
  </conditionalFormatting>
  <conditionalFormatting sqref="Q671">
    <cfRule type="cellIs" dxfId="3011" priority="3170" stopIfTrue="1" operator="equal">
      <formula>"P"</formula>
    </cfRule>
  </conditionalFormatting>
  <conditionalFormatting sqref="Q663">
    <cfRule type="cellIs" dxfId="3010" priority="3169" stopIfTrue="1" operator="equal">
      <formula>"P"</formula>
    </cfRule>
  </conditionalFormatting>
  <conditionalFormatting sqref="Q669">
    <cfRule type="cellIs" dxfId="3009" priority="3168" stopIfTrue="1" operator="equal">
      <formula>"P"</formula>
    </cfRule>
  </conditionalFormatting>
  <conditionalFormatting sqref="Q664">
    <cfRule type="cellIs" dxfId="3008" priority="3167" stopIfTrue="1" operator="equal">
      <formula>"P"</formula>
    </cfRule>
  </conditionalFormatting>
  <conditionalFormatting sqref="Q667">
    <cfRule type="cellIs" dxfId="3007" priority="3166" stopIfTrue="1" operator="equal">
      <formula>"P"</formula>
    </cfRule>
  </conditionalFormatting>
  <conditionalFormatting sqref="Q662">
    <cfRule type="cellIs" dxfId="3006" priority="3165" stopIfTrue="1" operator="equal">
      <formula>"P"</formula>
    </cfRule>
  </conditionalFormatting>
  <conditionalFormatting sqref="Q663">
    <cfRule type="cellIs" dxfId="3005" priority="3164" stopIfTrue="1" operator="equal">
      <formula>"P"</formula>
    </cfRule>
  </conditionalFormatting>
  <conditionalFormatting sqref="Q666">
    <cfRule type="cellIs" dxfId="3004" priority="3163" stopIfTrue="1" operator="equal">
      <formula>"P"</formula>
    </cfRule>
  </conditionalFormatting>
  <conditionalFormatting sqref="Q664">
    <cfRule type="cellIs" dxfId="3003" priority="3162" stopIfTrue="1" operator="equal">
      <formula>"P"</formula>
    </cfRule>
  </conditionalFormatting>
  <conditionalFormatting sqref="Q670">
    <cfRule type="cellIs" dxfId="3002" priority="3161" stopIfTrue="1" operator="equal">
      <formula>"P"</formula>
    </cfRule>
  </conditionalFormatting>
  <conditionalFormatting sqref="Q665">
    <cfRule type="cellIs" dxfId="3001" priority="3160" stopIfTrue="1" operator="equal">
      <formula>"P"</formula>
    </cfRule>
  </conditionalFormatting>
  <conditionalFormatting sqref="Q668">
    <cfRule type="cellIs" dxfId="3000" priority="3159" stopIfTrue="1" operator="equal">
      <formula>"P"</formula>
    </cfRule>
  </conditionalFormatting>
  <conditionalFormatting sqref="Q663">
    <cfRule type="cellIs" dxfId="2999" priority="3158" stopIfTrue="1" operator="equal">
      <formula>"P"</formula>
    </cfRule>
  </conditionalFormatting>
  <conditionalFormatting sqref="Q664">
    <cfRule type="cellIs" dxfId="2998" priority="3157" stopIfTrue="1" operator="equal">
      <formula>"P"</formula>
    </cfRule>
  </conditionalFormatting>
  <conditionalFormatting sqref="Q667">
    <cfRule type="cellIs" dxfId="2997" priority="3156" stopIfTrue="1" operator="equal">
      <formula>"P"</formula>
    </cfRule>
  </conditionalFormatting>
  <conditionalFormatting sqref="Q662">
    <cfRule type="cellIs" dxfId="2996" priority="3155" stopIfTrue="1" operator="equal">
      <formula>"P"</formula>
    </cfRule>
  </conditionalFormatting>
  <conditionalFormatting sqref="Q663">
    <cfRule type="cellIs" dxfId="2995" priority="3154" stopIfTrue="1" operator="equal">
      <formula>"P"</formula>
    </cfRule>
  </conditionalFormatting>
  <conditionalFormatting sqref="Q666">
    <cfRule type="cellIs" dxfId="2994" priority="3153" stopIfTrue="1" operator="equal">
      <formula>"P"</formula>
    </cfRule>
  </conditionalFormatting>
  <conditionalFormatting sqref="Q661">
    <cfRule type="cellIs" dxfId="2993" priority="3152" stopIfTrue="1" operator="equal">
      <formula>"P"</formula>
    </cfRule>
  </conditionalFormatting>
  <conditionalFormatting sqref="Q662">
    <cfRule type="cellIs" dxfId="2992" priority="3151" stopIfTrue="1" operator="equal">
      <formula>"P"</formula>
    </cfRule>
  </conditionalFormatting>
  <conditionalFormatting sqref="Q665">
    <cfRule type="cellIs" dxfId="2991" priority="3150" stopIfTrue="1" operator="equal">
      <formula>"P"</formula>
    </cfRule>
  </conditionalFormatting>
  <conditionalFormatting sqref="Q663">
    <cfRule type="cellIs" dxfId="2990" priority="3149" stopIfTrue="1" operator="equal">
      <formula>"P"</formula>
    </cfRule>
  </conditionalFormatting>
  <conditionalFormatting sqref="Q664">
    <cfRule type="cellIs" dxfId="2989" priority="3148" stopIfTrue="1" operator="equal">
      <formula>"P"</formula>
    </cfRule>
  </conditionalFormatting>
  <conditionalFormatting sqref="Q662">
    <cfRule type="cellIs" dxfId="2988" priority="3147" stopIfTrue="1" operator="equal">
      <formula>"P"</formula>
    </cfRule>
  </conditionalFormatting>
  <conditionalFormatting sqref="Q663">
    <cfRule type="cellIs" dxfId="2987" priority="3146" stopIfTrue="1" operator="equal">
      <formula>"P"</formula>
    </cfRule>
  </conditionalFormatting>
  <conditionalFormatting sqref="Q666">
    <cfRule type="cellIs" dxfId="2986" priority="3145" stopIfTrue="1" operator="equal">
      <formula>"P"</formula>
    </cfRule>
  </conditionalFormatting>
  <conditionalFormatting sqref="Q669">
    <cfRule type="cellIs" dxfId="2985" priority="3144" stopIfTrue="1" operator="equal">
      <formula>"P"</formula>
    </cfRule>
  </conditionalFormatting>
  <conditionalFormatting sqref="Q667">
    <cfRule type="cellIs" dxfId="2984" priority="3143" stopIfTrue="1" operator="equal">
      <formula>"P"</formula>
    </cfRule>
  </conditionalFormatting>
  <conditionalFormatting sqref="Q668">
    <cfRule type="cellIs" dxfId="2983" priority="3142" stopIfTrue="1" operator="equal">
      <formula>"P"</formula>
    </cfRule>
  </conditionalFormatting>
  <conditionalFormatting sqref="Q662">
    <cfRule type="cellIs" dxfId="2982" priority="3141" stopIfTrue="1" operator="equal">
      <formula>"P"</formula>
    </cfRule>
  </conditionalFormatting>
  <conditionalFormatting sqref="Q668">
    <cfRule type="cellIs" dxfId="2981" priority="3140" stopIfTrue="1" operator="equal">
      <formula>"P"</formula>
    </cfRule>
  </conditionalFormatting>
  <conditionalFormatting sqref="Q663">
    <cfRule type="cellIs" dxfId="2980" priority="3139" stopIfTrue="1" operator="equal">
      <formula>"P"</formula>
    </cfRule>
  </conditionalFormatting>
  <conditionalFormatting sqref="Q666">
    <cfRule type="cellIs" dxfId="2979" priority="3138" stopIfTrue="1" operator="equal">
      <formula>"P"</formula>
    </cfRule>
  </conditionalFormatting>
  <conditionalFormatting sqref="Q661">
    <cfRule type="cellIs" dxfId="2978" priority="3137" stopIfTrue="1" operator="equal">
      <formula>"P"</formula>
    </cfRule>
  </conditionalFormatting>
  <conditionalFormatting sqref="Q662">
    <cfRule type="cellIs" dxfId="2977" priority="3136" stopIfTrue="1" operator="equal">
      <formula>"P"</formula>
    </cfRule>
  </conditionalFormatting>
  <conditionalFormatting sqref="Q665">
    <cfRule type="cellIs" dxfId="2976" priority="3135" stopIfTrue="1" operator="equal">
      <formula>"P"</formula>
    </cfRule>
  </conditionalFormatting>
  <conditionalFormatting sqref="Q663">
    <cfRule type="cellIs" dxfId="2975" priority="3134" stopIfTrue="1" operator="equal">
      <formula>"P"</formula>
    </cfRule>
  </conditionalFormatting>
  <conditionalFormatting sqref="Q664">
    <cfRule type="cellIs" dxfId="2974" priority="3133" stopIfTrue="1" operator="equal">
      <formula>"P"</formula>
    </cfRule>
  </conditionalFormatting>
  <conditionalFormatting sqref="Q667">
    <cfRule type="cellIs" dxfId="2973" priority="3132" stopIfTrue="1" operator="equal">
      <formula>"P"</formula>
    </cfRule>
  </conditionalFormatting>
  <conditionalFormatting sqref="Q662">
    <cfRule type="cellIs" dxfId="2972" priority="3131" stopIfTrue="1" operator="equal">
      <formula>"P"</formula>
    </cfRule>
  </conditionalFormatting>
  <conditionalFormatting sqref="Q663">
    <cfRule type="cellIs" dxfId="2971" priority="3130" stopIfTrue="1" operator="equal">
      <formula>"P"</formula>
    </cfRule>
  </conditionalFormatting>
  <conditionalFormatting sqref="Q666">
    <cfRule type="cellIs" dxfId="2970" priority="3129" stopIfTrue="1" operator="equal">
      <formula>"P"</formula>
    </cfRule>
  </conditionalFormatting>
  <conditionalFormatting sqref="Q661">
    <cfRule type="cellIs" dxfId="2969" priority="3128" stopIfTrue="1" operator="equal">
      <formula>"P"</formula>
    </cfRule>
  </conditionalFormatting>
  <conditionalFormatting sqref="Q662">
    <cfRule type="cellIs" dxfId="2968" priority="3127" stopIfTrue="1" operator="equal">
      <formula>"P"</formula>
    </cfRule>
  </conditionalFormatting>
  <conditionalFormatting sqref="Q665">
    <cfRule type="cellIs" dxfId="2967" priority="3126" stopIfTrue="1" operator="equal">
      <formula>"P"</formula>
    </cfRule>
  </conditionalFormatting>
  <conditionalFormatting sqref="Q660">
    <cfRule type="cellIs" dxfId="2966" priority="3125" stopIfTrue="1" operator="equal">
      <formula>"P"</formula>
    </cfRule>
  </conditionalFormatting>
  <conditionalFormatting sqref="Q661">
    <cfRule type="cellIs" dxfId="2965" priority="3124" stopIfTrue="1" operator="equal">
      <formula>"P"</formula>
    </cfRule>
  </conditionalFormatting>
  <conditionalFormatting sqref="Q664">
    <cfRule type="cellIs" dxfId="2964" priority="3123" stopIfTrue="1" operator="equal">
      <formula>"P"</formula>
    </cfRule>
  </conditionalFormatting>
  <conditionalFormatting sqref="Q662">
    <cfRule type="cellIs" dxfId="2963" priority="3122" stopIfTrue="1" operator="equal">
      <formula>"P"</formula>
    </cfRule>
  </conditionalFormatting>
  <conditionalFormatting sqref="Q663">
    <cfRule type="cellIs" dxfId="2962" priority="3121" stopIfTrue="1" operator="equal">
      <formula>"P"</formula>
    </cfRule>
  </conditionalFormatting>
  <conditionalFormatting sqref="Q661">
    <cfRule type="cellIs" dxfId="2961" priority="3120" stopIfTrue="1" operator="equal">
      <formula>"P"</formula>
    </cfRule>
  </conditionalFormatting>
  <conditionalFormatting sqref="Q662">
    <cfRule type="cellIs" dxfId="2960" priority="3119" stopIfTrue="1" operator="equal">
      <formula>"P"</formula>
    </cfRule>
  </conditionalFormatting>
  <conditionalFormatting sqref="Q665">
    <cfRule type="cellIs" dxfId="2959" priority="3118" stopIfTrue="1" operator="equal">
      <formula>"P"</formula>
    </cfRule>
  </conditionalFormatting>
  <conditionalFormatting sqref="Q668">
    <cfRule type="cellIs" dxfId="2958" priority="3117" stopIfTrue="1" operator="equal">
      <formula>"P"</formula>
    </cfRule>
  </conditionalFormatting>
  <conditionalFormatting sqref="Q666">
    <cfRule type="cellIs" dxfId="2957" priority="3116" stopIfTrue="1" operator="equal">
      <formula>"P"</formula>
    </cfRule>
  </conditionalFormatting>
  <conditionalFormatting sqref="Q667">
    <cfRule type="cellIs" dxfId="2956" priority="3115" stopIfTrue="1" operator="equal">
      <formula>"P"</formula>
    </cfRule>
  </conditionalFormatting>
  <conditionalFormatting sqref="Q661">
    <cfRule type="cellIs" dxfId="2955" priority="3056" stopIfTrue="1" operator="equal">
      <formula>"P"</formula>
    </cfRule>
  </conditionalFormatting>
  <conditionalFormatting sqref="Q662">
    <cfRule type="cellIs" dxfId="2954" priority="3055" stopIfTrue="1" operator="equal">
      <formula>"P"</formula>
    </cfRule>
  </conditionalFormatting>
  <conditionalFormatting sqref="Q665">
    <cfRule type="cellIs" dxfId="2953" priority="3054" stopIfTrue="1" operator="equal">
      <formula>"P"</formula>
    </cfRule>
  </conditionalFormatting>
  <conditionalFormatting sqref="Q663">
    <cfRule type="cellIs" dxfId="2952" priority="3053" stopIfTrue="1" operator="equal">
      <formula>"P"</formula>
    </cfRule>
  </conditionalFormatting>
  <conditionalFormatting sqref="Q662">
    <cfRule type="cellIs" dxfId="2951" priority="3060" stopIfTrue="1" operator="equal">
      <formula>"P"</formula>
    </cfRule>
  </conditionalFormatting>
  <conditionalFormatting sqref="Q668">
    <cfRule type="cellIs" dxfId="2950" priority="3059" stopIfTrue="1" operator="equal">
      <formula>"P"</formula>
    </cfRule>
  </conditionalFormatting>
  <conditionalFormatting sqref="Q663">
    <cfRule type="cellIs" dxfId="2949" priority="3058" stopIfTrue="1" operator="equal">
      <formula>"P"</formula>
    </cfRule>
  </conditionalFormatting>
  <conditionalFormatting sqref="Q666">
    <cfRule type="cellIs" dxfId="2948" priority="3057" stopIfTrue="1" operator="equal">
      <formula>"P"</formula>
    </cfRule>
  </conditionalFormatting>
  <conditionalFormatting sqref="Q669">
    <cfRule type="cellIs" dxfId="2947" priority="3052" stopIfTrue="1" operator="equal">
      <formula>"P"</formula>
    </cfRule>
  </conditionalFormatting>
  <conditionalFormatting sqref="Q664">
    <cfRule type="cellIs" dxfId="2946" priority="3051" stopIfTrue="1" operator="equal">
      <formula>"P"</formula>
    </cfRule>
  </conditionalFormatting>
  <conditionalFormatting sqref="Q667">
    <cfRule type="cellIs" dxfId="2945" priority="3050" stopIfTrue="1" operator="equal">
      <formula>"P"</formula>
    </cfRule>
  </conditionalFormatting>
  <conditionalFormatting sqref="Q662">
    <cfRule type="cellIs" dxfId="2944" priority="3049" stopIfTrue="1" operator="equal">
      <formula>"P"</formula>
    </cfRule>
  </conditionalFormatting>
  <conditionalFormatting sqref="Q663">
    <cfRule type="cellIs" dxfId="2943" priority="3048" stopIfTrue="1" operator="equal">
      <formula>"P"</formula>
    </cfRule>
  </conditionalFormatting>
  <conditionalFormatting sqref="Q666">
    <cfRule type="cellIs" dxfId="2942" priority="3047" stopIfTrue="1" operator="equal">
      <formula>"P"</formula>
    </cfRule>
  </conditionalFormatting>
  <conditionalFormatting sqref="Q661">
    <cfRule type="cellIs" dxfId="2941" priority="3046" stopIfTrue="1" operator="equal">
      <formula>"P"</formula>
    </cfRule>
  </conditionalFormatting>
  <conditionalFormatting sqref="Q663">
    <cfRule type="cellIs" dxfId="2940" priority="3000" stopIfTrue="1" operator="equal">
      <formula>"P"</formula>
    </cfRule>
  </conditionalFormatting>
  <conditionalFormatting sqref="Q666">
    <cfRule type="cellIs" dxfId="2939" priority="2999" stopIfTrue="1" operator="equal">
      <formula>"P"</formula>
    </cfRule>
  </conditionalFormatting>
  <conditionalFormatting sqref="Q664">
    <cfRule type="cellIs" dxfId="2938" priority="3003" stopIfTrue="1" operator="equal">
      <formula>"P"</formula>
    </cfRule>
  </conditionalFormatting>
  <conditionalFormatting sqref="Q667">
    <cfRule type="cellIs" dxfId="2937" priority="3002" stopIfTrue="1" operator="equal">
      <formula>"P"</formula>
    </cfRule>
  </conditionalFormatting>
  <conditionalFormatting sqref="Q662">
    <cfRule type="cellIs" dxfId="2936" priority="3001" stopIfTrue="1" operator="equal">
      <formula>"P"</formula>
    </cfRule>
  </conditionalFormatting>
  <conditionalFormatting sqref="Q664">
    <cfRule type="cellIs" dxfId="2935" priority="2998" stopIfTrue="1" operator="equal">
      <formula>"P"</formula>
    </cfRule>
  </conditionalFormatting>
  <conditionalFormatting sqref="Q665">
    <cfRule type="cellIs" dxfId="2934" priority="2997" stopIfTrue="1" operator="equal">
      <formula>"P"</formula>
    </cfRule>
  </conditionalFormatting>
  <conditionalFormatting sqref="Q668">
    <cfRule type="cellIs" dxfId="2933" priority="2996" stopIfTrue="1" operator="equal">
      <formula>"P"</formula>
    </cfRule>
  </conditionalFormatting>
  <conditionalFormatting sqref="Q664">
    <cfRule type="cellIs" dxfId="2932" priority="3041" stopIfTrue="1" operator="equal">
      <formula>"P"</formula>
    </cfRule>
  </conditionalFormatting>
  <conditionalFormatting sqref="Q663">
    <cfRule type="cellIs" dxfId="2931" priority="3039" stopIfTrue="1" operator="equal">
      <formula>"P"</formula>
    </cfRule>
  </conditionalFormatting>
  <conditionalFormatting sqref="Q660">
    <cfRule type="cellIs" dxfId="2930" priority="3043" stopIfTrue="1" operator="equal">
      <formula>"P"</formula>
    </cfRule>
  </conditionalFormatting>
  <conditionalFormatting sqref="Q661">
    <cfRule type="cellIs" dxfId="2929" priority="3042" stopIfTrue="1" operator="equal">
      <formula>"P"</formula>
    </cfRule>
  </conditionalFormatting>
  <conditionalFormatting sqref="Q662">
    <cfRule type="cellIs" dxfId="2928" priority="3040" stopIfTrue="1" operator="equal">
      <formula>"P"</formula>
    </cfRule>
  </conditionalFormatting>
  <conditionalFormatting sqref="Q661">
    <cfRule type="cellIs" dxfId="2927" priority="3038" stopIfTrue="1" operator="equal">
      <formula>"P"</formula>
    </cfRule>
  </conditionalFormatting>
  <conditionalFormatting sqref="Q662">
    <cfRule type="cellIs" dxfId="2926" priority="3037" stopIfTrue="1" operator="equal">
      <formula>"P"</formula>
    </cfRule>
  </conditionalFormatting>
  <conditionalFormatting sqref="Q665">
    <cfRule type="cellIs" dxfId="2925" priority="3036" stopIfTrue="1" operator="equal">
      <formula>"P"</formula>
    </cfRule>
  </conditionalFormatting>
  <conditionalFormatting sqref="Q668">
    <cfRule type="cellIs" dxfId="2924" priority="3035" stopIfTrue="1" operator="equal">
      <formula>"P"</formula>
    </cfRule>
  </conditionalFormatting>
  <conditionalFormatting sqref="Q666">
    <cfRule type="cellIs" dxfId="2923" priority="3034" stopIfTrue="1" operator="equal">
      <formula>"P"</formula>
    </cfRule>
  </conditionalFormatting>
  <conditionalFormatting sqref="Q667">
    <cfRule type="cellIs" dxfId="2922" priority="3033" stopIfTrue="1" operator="equal">
      <formula>"P"</formula>
    </cfRule>
  </conditionalFormatting>
  <conditionalFormatting sqref="Q661">
    <cfRule type="cellIs" dxfId="2921" priority="3032" stopIfTrue="1" operator="equal">
      <formula>"P"</formula>
    </cfRule>
  </conditionalFormatting>
  <conditionalFormatting sqref="Q667">
    <cfRule type="cellIs" dxfId="2920" priority="3031" stopIfTrue="1" operator="equal">
      <formula>"P"</formula>
    </cfRule>
  </conditionalFormatting>
  <conditionalFormatting sqref="Q662">
    <cfRule type="cellIs" dxfId="2919" priority="3030" stopIfTrue="1" operator="equal">
      <formula>"P"</formula>
    </cfRule>
  </conditionalFormatting>
  <conditionalFormatting sqref="Q665">
    <cfRule type="cellIs" dxfId="2918" priority="3029" stopIfTrue="1" operator="equal">
      <formula>"P"</formula>
    </cfRule>
  </conditionalFormatting>
  <conditionalFormatting sqref="Q660">
    <cfRule type="cellIs" dxfId="2917" priority="3028" stopIfTrue="1" operator="equal">
      <formula>"P"</formula>
    </cfRule>
  </conditionalFormatting>
  <conditionalFormatting sqref="Q664">
    <cfRule type="cellIs" dxfId="2916" priority="3026" stopIfTrue="1" operator="equal">
      <formula>"P"</formula>
    </cfRule>
  </conditionalFormatting>
  <conditionalFormatting sqref="Q661">
    <cfRule type="cellIs" dxfId="2915" priority="3027" stopIfTrue="1" operator="equal">
      <formula>"P"</formula>
    </cfRule>
  </conditionalFormatting>
  <conditionalFormatting sqref="Q662">
    <cfRule type="cellIs" dxfId="2914" priority="3025" stopIfTrue="1" operator="equal">
      <formula>"P"</formula>
    </cfRule>
  </conditionalFormatting>
  <conditionalFormatting sqref="Q663">
    <cfRule type="cellIs" dxfId="2913" priority="3024" stopIfTrue="1" operator="equal">
      <formula>"P"</formula>
    </cfRule>
  </conditionalFormatting>
  <conditionalFormatting sqref="Q666">
    <cfRule type="cellIs" dxfId="2912" priority="3023" stopIfTrue="1" operator="equal">
      <formula>"P"</formula>
    </cfRule>
  </conditionalFormatting>
  <conditionalFormatting sqref="Q661">
    <cfRule type="cellIs" dxfId="2911" priority="3022" stopIfTrue="1" operator="equal">
      <formula>"P"</formula>
    </cfRule>
  </conditionalFormatting>
  <conditionalFormatting sqref="Q662">
    <cfRule type="cellIs" dxfId="2910" priority="3021" stopIfTrue="1" operator="equal">
      <formula>"P"</formula>
    </cfRule>
  </conditionalFormatting>
  <conditionalFormatting sqref="Q665">
    <cfRule type="cellIs" dxfId="2909" priority="3020" stopIfTrue="1" operator="equal">
      <formula>"P"</formula>
    </cfRule>
  </conditionalFormatting>
  <conditionalFormatting sqref="Q660">
    <cfRule type="cellIs" dxfId="2908" priority="3019" stopIfTrue="1" operator="equal">
      <formula>"P"</formula>
    </cfRule>
  </conditionalFormatting>
  <conditionalFormatting sqref="Q661">
    <cfRule type="cellIs" dxfId="2907" priority="3018" stopIfTrue="1" operator="equal">
      <formula>"P"</formula>
    </cfRule>
  </conditionalFormatting>
  <conditionalFormatting sqref="Q664">
    <cfRule type="cellIs" dxfId="2906" priority="3017" stopIfTrue="1" operator="equal">
      <formula>"P"</formula>
    </cfRule>
  </conditionalFormatting>
  <conditionalFormatting sqref="Q659">
    <cfRule type="cellIs" dxfId="2905" priority="3016" stopIfTrue="1" operator="equal">
      <formula>"P"</formula>
    </cfRule>
  </conditionalFormatting>
  <conditionalFormatting sqref="Q660">
    <cfRule type="cellIs" dxfId="2904" priority="3015" stopIfTrue="1" operator="equal">
      <formula>"P"</formula>
    </cfRule>
  </conditionalFormatting>
  <conditionalFormatting sqref="Q663">
    <cfRule type="cellIs" dxfId="2903" priority="3014" stopIfTrue="1" operator="equal">
      <formula>"P"</formula>
    </cfRule>
  </conditionalFormatting>
  <conditionalFormatting sqref="Q662">
    <cfRule type="cellIs" dxfId="2902" priority="3012" stopIfTrue="1" operator="equal">
      <formula>"P"</formula>
    </cfRule>
  </conditionalFormatting>
  <conditionalFormatting sqref="Q661">
    <cfRule type="cellIs" dxfId="2901" priority="3013" stopIfTrue="1" operator="equal">
      <formula>"P"</formula>
    </cfRule>
  </conditionalFormatting>
  <conditionalFormatting sqref="Q660">
    <cfRule type="cellIs" dxfId="2900" priority="3011" stopIfTrue="1" operator="equal">
      <formula>"P"</formula>
    </cfRule>
  </conditionalFormatting>
  <conditionalFormatting sqref="Q661">
    <cfRule type="cellIs" dxfId="2899" priority="3010" stopIfTrue="1" operator="equal">
      <formula>"P"</formula>
    </cfRule>
  </conditionalFormatting>
  <conditionalFormatting sqref="Q664">
    <cfRule type="cellIs" dxfId="2898" priority="3009" stopIfTrue="1" operator="equal">
      <formula>"P"</formula>
    </cfRule>
  </conditionalFormatting>
  <conditionalFormatting sqref="Q667">
    <cfRule type="cellIs" dxfId="2897" priority="3008" stopIfTrue="1" operator="equal">
      <formula>"P"</formula>
    </cfRule>
  </conditionalFormatting>
  <conditionalFormatting sqref="Q665">
    <cfRule type="cellIs" dxfId="2896" priority="3007" stopIfTrue="1" operator="equal">
      <formula>"P"</formula>
    </cfRule>
  </conditionalFormatting>
  <conditionalFormatting sqref="Q666">
    <cfRule type="cellIs" dxfId="2895" priority="3006" stopIfTrue="1" operator="equal">
      <formula>"P"</formula>
    </cfRule>
  </conditionalFormatting>
  <conditionalFormatting sqref="Q663">
    <cfRule type="cellIs" dxfId="2894" priority="3005" stopIfTrue="1" operator="equal">
      <formula>"P"</formula>
    </cfRule>
  </conditionalFormatting>
  <conditionalFormatting sqref="Q669">
    <cfRule type="cellIs" dxfId="2893" priority="3004" stopIfTrue="1" operator="equal">
      <formula>"P"</formula>
    </cfRule>
  </conditionalFormatting>
  <conditionalFormatting sqref="Q663">
    <cfRule type="cellIs" dxfId="2892" priority="2995" stopIfTrue="1" operator="equal">
      <formula>"P"</formula>
    </cfRule>
  </conditionalFormatting>
  <conditionalFormatting sqref="Q664">
    <cfRule type="cellIs" dxfId="2891" priority="2994" stopIfTrue="1" operator="equal">
      <formula>"P"</formula>
    </cfRule>
  </conditionalFormatting>
  <conditionalFormatting sqref="Q667">
    <cfRule type="cellIs" dxfId="2890" priority="2993" stopIfTrue="1" operator="equal">
      <formula>"P"</formula>
    </cfRule>
  </conditionalFormatting>
  <conditionalFormatting sqref="Q662">
    <cfRule type="cellIs" dxfId="2889" priority="2992" stopIfTrue="1" operator="equal">
      <formula>"P"</formula>
    </cfRule>
  </conditionalFormatting>
  <conditionalFormatting sqref="Q663">
    <cfRule type="cellIs" dxfId="2888" priority="2991" stopIfTrue="1" operator="equal">
      <formula>"P"</formula>
    </cfRule>
  </conditionalFormatting>
  <conditionalFormatting sqref="Q666">
    <cfRule type="cellIs" dxfId="2887" priority="2990" stopIfTrue="1" operator="equal">
      <formula>"P"</formula>
    </cfRule>
  </conditionalFormatting>
  <conditionalFormatting sqref="Q661">
    <cfRule type="cellIs" dxfId="2886" priority="2989" stopIfTrue="1" operator="equal">
      <formula>"P"</formula>
    </cfRule>
  </conditionalFormatting>
  <conditionalFormatting sqref="Q662">
    <cfRule type="cellIs" dxfId="2885" priority="2988" stopIfTrue="1" operator="equal">
      <formula>"P"</formula>
    </cfRule>
  </conditionalFormatting>
  <conditionalFormatting sqref="Q665">
    <cfRule type="cellIs" dxfId="2884" priority="2987" stopIfTrue="1" operator="equal">
      <formula>"P"</formula>
    </cfRule>
  </conditionalFormatting>
  <conditionalFormatting sqref="Q664">
    <cfRule type="cellIs" dxfId="2883" priority="3085" stopIfTrue="1" operator="equal">
      <formula>"P"</formula>
    </cfRule>
  </conditionalFormatting>
  <conditionalFormatting sqref="Q666">
    <cfRule type="cellIs" dxfId="2882" priority="3081" stopIfTrue="1" operator="equal">
      <formula>"P"</formula>
    </cfRule>
  </conditionalFormatting>
  <conditionalFormatting sqref="Q662">
    <cfRule type="cellIs" dxfId="2881" priority="3074" stopIfTrue="1" operator="equal">
      <formula>"P"</formula>
    </cfRule>
  </conditionalFormatting>
  <conditionalFormatting sqref="Q662">
    <cfRule type="cellIs" dxfId="2880" priority="3071" stopIfTrue="1" operator="equal">
      <formula>"P"</formula>
    </cfRule>
  </conditionalFormatting>
  <conditionalFormatting sqref="Q665">
    <cfRule type="cellIs" dxfId="2879" priority="3070" stopIfTrue="1" operator="equal">
      <formula>"P"</formula>
    </cfRule>
  </conditionalFormatting>
  <conditionalFormatting sqref="Q664">
    <cfRule type="cellIs" dxfId="2878" priority="3068" stopIfTrue="1" operator="equal">
      <formula>"P"</formula>
    </cfRule>
  </conditionalFormatting>
  <conditionalFormatting sqref="Q667">
    <cfRule type="cellIs" dxfId="2877" priority="3084" stopIfTrue="1" operator="equal">
      <formula>"P"</formula>
    </cfRule>
  </conditionalFormatting>
  <conditionalFormatting sqref="Q665">
    <cfRule type="cellIs" dxfId="2876" priority="3079" stopIfTrue="1" operator="equal">
      <formula>"P"</formula>
    </cfRule>
  </conditionalFormatting>
  <conditionalFormatting sqref="Q663">
    <cfRule type="cellIs" dxfId="2875" priority="3077" stopIfTrue="1" operator="equal">
      <formula>"P"</formula>
    </cfRule>
  </conditionalFormatting>
  <conditionalFormatting sqref="Q664">
    <cfRule type="cellIs" dxfId="2874" priority="3114" stopIfTrue="1" operator="equal">
      <formula>"P"</formula>
    </cfRule>
  </conditionalFormatting>
  <conditionalFormatting sqref="Q670">
    <cfRule type="cellIs" dxfId="2873" priority="3113" stopIfTrue="1" operator="equal">
      <formula>"P"</formula>
    </cfRule>
  </conditionalFormatting>
  <conditionalFormatting sqref="Q665">
    <cfRule type="cellIs" dxfId="2872" priority="3112" stopIfTrue="1" operator="equal">
      <formula>"P"</formula>
    </cfRule>
  </conditionalFormatting>
  <conditionalFormatting sqref="Q668">
    <cfRule type="cellIs" dxfId="2871" priority="3111" stopIfTrue="1" operator="equal">
      <formula>"P"</formula>
    </cfRule>
  </conditionalFormatting>
  <conditionalFormatting sqref="Q663">
    <cfRule type="cellIs" dxfId="2870" priority="3110" stopIfTrue="1" operator="equal">
      <formula>"P"</formula>
    </cfRule>
  </conditionalFormatting>
  <conditionalFormatting sqref="Q664">
    <cfRule type="cellIs" dxfId="2869" priority="3109" stopIfTrue="1" operator="equal">
      <formula>"P"</formula>
    </cfRule>
  </conditionalFormatting>
  <conditionalFormatting sqref="Q667">
    <cfRule type="cellIs" dxfId="2868" priority="3108" stopIfTrue="1" operator="equal">
      <formula>"P"</formula>
    </cfRule>
  </conditionalFormatting>
  <conditionalFormatting sqref="Q665">
    <cfRule type="cellIs" dxfId="2867" priority="3107" stopIfTrue="1" operator="equal">
      <formula>"P"</formula>
    </cfRule>
  </conditionalFormatting>
  <conditionalFormatting sqref="Q666">
    <cfRule type="cellIs" dxfId="2866" priority="3106" stopIfTrue="1" operator="equal">
      <formula>"P"</formula>
    </cfRule>
  </conditionalFormatting>
  <conditionalFormatting sqref="Q669">
    <cfRule type="cellIs" dxfId="2865" priority="3105" stopIfTrue="1" operator="equal">
      <formula>"P"</formula>
    </cfRule>
  </conditionalFormatting>
  <conditionalFormatting sqref="Q664">
    <cfRule type="cellIs" dxfId="2864" priority="3104" stopIfTrue="1" operator="equal">
      <formula>"P"</formula>
    </cfRule>
  </conditionalFormatting>
  <conditionalFormatting sqref="Q665">
    <cfRule type="cellIs" dxfId="2863" priority="3103" stopIfTrue="1" operator="equal">
      <formula>"P"</formula>
    </cfRule>
  </conditionalFormatting>
  <conditionalFormatting sqref="Q668">
    <cfRule type="cellIs" dxfId="2862" priority="3102" stopIfTrue="1" operator="equal">
      <formula>"P"</formula>
    </cfRule>
  </conditionalFormatting>
  <conditionalFormatting sqref="Q663">
    <cfRule type="cellIs" dxfId="2861" priority="3101" stopIfTrue="1" operator="equal">
      <formula>"P"</formula>
    </cfRule>
  </conditionalFormatting>
  <conditionalFormatting sqref="Q664">
    <cfRule type="cellIs" dxfId="2860" priority="3100" stopIfTrue="1" operator="equal">
      <formula>"P"</formula>
    </cfRule>
  </conditionalFormatting>
  <conditionalFormatting sqref="Q667">
    <cfRule type="cellIs" dxfId="2859" priority="3099" stopIfTrue="1" operator="equal">
      <formula>"P"</formula>
    </cfRule>
  </conditionalFormatting>
  <conditionalFormatting sqref="Q662">
    <cfRule type="cellIs" dxfId="2858" priority="3098" stopIfTrue="1" operator="equal">
      <formula>"P"</formula>
    </cfRule>
  </conditionalFormatting>
  <conditionalFormatting sqref="Q663">
    <cfRule type="cellIs" dxfId="2857" priority="3097" stopIfTrue="1" operator="equal">
      <formula>"P"</formula>
    </cfRule>
  </conditionalFormatting>
  <conditionalFormatting sqref="Q666">
    <cfRule type="cellIs" dxfId="2856" priority="3096" stopIfTrue="1" operator="equal">
      <formula>"P"</formula>
    </cfRule>
  </conditionalFormatting>
  <conditionalFormatting sqref="Q664">
    <cfRule type="cellIs" dxfId="2855" priority="3095" stopIfTrue="1" operator="equal">
      <formula>"P"</formula>
    </cfRule>
  </conditionalFormatting>
  <conditionalFormatting sqref="Q665">
    <cfRule type="cellIs" dxfId="2854" priority="3094" stopIfTrue="1" operator="equal">
      <formula>"P"</formula>
    </cfRule>
  </conditionalFormatting>
  <conditionalFormatting sqref="Q663">
    <cfRule type="cellIs" dxfId="2853" priority="3093" stopIfTrue="1" operator="equal">
      <formula>"P"</formula>
    </cfRule>
  </conditionalFormatting>
  <conditionalFormatting sqref="Q664">
    <cfRule type="cellIs" dxfId="2852" priority="3092" stopIfTrue="1" operator="equal">
      <formula>"P"</formula>
    </cfRule>
  </conditionalFormatting>
  <conditionalFormatting sqref="Q667">
    <cfRule type="cellIs" dxfId="2851" priority="3091" stopIfTrue="1" operator="equal">
      <formula>"P"</formula>
    </cfRule>
  </conditionalFormatting>
  <conditionalFormatting sqref="Q670">
    <cfRule type="cellIs" dxfId="2850" priority="3090" stopIfTrue="1" operator="equal">
      <formula>"P"</formula>
    </cfRule>
  </conditionalFormatting>
  <conditionalFormatting sqref="Q668">
    <cfRule type="cellIs" dxfId="2849" priority="3089" stopIfTrue="1" operator="equal">
      <formula>"P"</formula>
    </cfRule>
  </conditionalFormatting>
  <conditionalFormatting sqref="Q669">
    <cfRule type="cellIs" dxfId="2848" priority="3088" stopIfTrue="1" operator="equal">
      <formula>"P"</formula>
    </cfRule>
  </conditionalFormatting>
  <conditionalFormatting sqref="Q663">
    <cfRule type="cellIs" dxfId="2847" priority="3087" stopIfTrue="1" operator="equal">
      <formula>"P"</formula>
    </cfRule>
  </conditionalFormatting>
  <conditionalFormatting sqref="Q669">
    <cfRule type="cellIs" dxfId="2846" priority="3086" stopIfTrue="1" operator="equal">
      <formula>"P"</formula>
    </cfRule>
  </conditionalFormatting>
  <conditionalFormatting sqref="Q662">
    <cfRule type="cellIs" dxfId="2845" priority="3083" stopIfTrue="1" operator="equal">
      <formula>"P"</formula>
    </cfRule>
  </conditionalFormatting>
  <conditionalFormatting sqref="Q663">
    <cfRule type="cellIs" dxfId="2844" priority="3082" stopIfTrue="1" operator="equal">
      <formula>"P"</formula>
    </cfRule>
  </conditionalFormatting>
  <conditionalFormatting sqref="Q664">
    <cfRule type="cellIs" dxfId="2843" priority="3080" stopIfTrue="1" operator="equal">
      <formula>"P"</formula>
    </cfRule>
  </conditionalFormatting>
  <conditionalFormatting sqref="Q668">
    <cfRule type="cellIs" dxfId="2842" priority="3078" stopIfTrue="1" operator="equal">
      <formula>"P"</formula>
    </cfRule>
  </conditionalFormatting>
  <conditionalFormatting sqref="Q664">
    <cfRule type="cellIs" dxfId="2841" priority="3076" stopIfTrue="1" operator="equal">
      <formula>"P"</formula>
    </cfRule>
  </conditionalFormatting>
  <conditionalFormatting sqref="Q667">
    <cfRule type="cellIs" dxfId="2840" priority="3075" stopIfTrue="1" operator="equal">
      <formula>"P"</formula>
    </cfRule>
  </conditionalFormatting>
  <conditionalFormatting sqref="Q663">
    <cfRule type="cellIs" dxfId="2839" priority="3073" stopIfTrue="1" operator="equal">
      <formula>"P"</formula>
    </cfRule>
  </conditionalFormatting>
  <conditionalFormatting sqref="Q666">
    <cfRule type="cellIs" dxfId="2838" priority="3072" stopIfTrue="1" operator="equal">
      <formula>"P"</formula>
    </cfRule>
  </conditionalFormatting>
  <conditionalFormatting sqref="Q663">
    <cfRule type="cellIs" dxfId="2837" priority="3069" stopIfTrue="1" operator="equal">
      <formula>"P"</formula>
    </cfRule>
  </conditionalFormatting>
  <conditionalFormatting sqref="Q662">
    <cfRule type="cellIs" dxfId="2836" priority="3067" stopIfTrue="1" operator="equal">
      <formula>"P"</formula>
    </cfRule>
  </conditionalFormatting>
  <conditionalFormatting sqref="Q663">
    <cfRule type="cellIs" dxfId="2835" priority="3066" stopIfTrue="1" operator="equal">
      <formula>"P"</formula>
    </cfRule>
  </conditionalFormatting>
  <conditionalFormatting sqref="Q666">
    <cfRule type="cellIs" dxfId="2834" priority="3065" stopIfTrue="1" operator="equal">
      <formula>"P"</formula>
    </cfRule>
  </conditionalFormatting>
  <conditionalFormatting sqref="Q669">
    <cfRule type="cellIs" dxfId="2833" priority="3064" stopIfTrue="1" operator="equal">
      <formula>"P"</formula>
    </cfRule>
  </conditionalFormatting>
  <conditionalFormatting sqref="Q667">
    <cfRule type="cellIs" dxfId="2832" priority="3063" stopIfTrue="1" operator="equal">
      <formula>"P"</formula>
    </cfRule>
  </conditionalFormatting>
  <conditionalFormatting sqref="Q668">
    <cfRule type="cellIs" dxfId="2831" priority="3062" stopIfTrue="1" operator="equal">
      <formula>"P"</formula>
    </cfRule>
  </conditionalFormatting>
  <conditionalFormatting sqref="Q670">
    <cfRule type="cellIs" dxfId="2830" priority="3061" stopIfTrue="1" operator="equal">
      <formula>"P"</formula>
    </cfRule>
  </conditionalFormatting>
  <conditionalFormatting sqref="Q662">
    <cfRule type="cellIs" dxfId="2829" priority="3045" stopIfTrue="1" operator="equal">
      <formula>"P"</formula>
    </cfRule>
  </conditionalFormatting>
  <conditionalFormatting sqref="Q665">
    <cfRule type="cellIs" dxfId="2828" priority="3044" stopIfTrue="1" operator="equal">
      <formula>"P"</formula>
    </cfRule>
  </conditionalFormatting>
  <conditionalFormatting sqref="Q663">
    <cfRule type="cellIs" dxfId="2827" priority="2986" stopIfTrue="1" operator="equal">
      <formula>"P"</formula>
    </cfRule>
  </conditionalFormatting>
  <conditionalFormatting sqref="Q664">
    <cfRule type="cellIs" dxfId="2826" priority="2985" stopIfTrue="1" operator="equal">
      <formula>"P"</formula>
    </cfRule>
  </conditionalFormatting>
  <conditionalFormatting sqref="Q662">
    <cfRule type="cellIs" dxfId="2825" priority="2984" stopIfTrue="1" operator="equal">
      <formula>"P"</formula>
    </cfRule>
  </conditionalFormatting>
  <conditionalFormatting sqref="Q663">
    <cfRule type="cellIs" dxfId="2824" priority="2983" stopIfTrue="1" operator="equal">
      <formula>"P"</formula>
    </cfRule>
  </conditionalFormatting>
  <conditionalFormatting sqref="Q666">
    <cfRule type="cellIs" dxfId="2823" priority="2982" stopIfTrue="1" operator="equal">
      <formula>"P"</formula>
    </cfRule>
  </conditionalFormatting>
  <conditionalFormatting sqref="Q669">
    <cfRule type="cellIs" dxfId="2822" priority="2981" stopIfTrue="1" operator="equal">
      <formula>"P"</formula>
    </cfRule>
  </conditionalFormatting>
  <conditionalFormatting sqref="Q667">
    <cfRule type="cellIs" dxfId="2821" priority="2980" stopIfTrue="1" operator="equal">
      <formula>"P"</formula>
    </cfRule>
  </conditionalFormatting>
  <conditionalFormatting sqref="Q668">
    <cfRule type="cellIs" dxfId="2820" priority="2979" stopIfTrue="1" operator="equal">
      <formula>"P"</formula>
    </cfRule>
  </conditionalFormatting>
  <conditionalFormatting sqref="Q662">
    <cfRule type="cellIs" dxfId="2819" priority="2978" stopIfTrue="1" operator="equal">
      <formula>"P"</formula>
    </cfRule>
  </conditionalFormatting>
  <conditionalFormatting sqref="Q663">
    <cfRule type="cellIs" dxfId="2818" priority="2976" stopIfTrue="1" operator="equal">
      <formula>"P"</formula>
    </cfRule>
  </conditionalFormatting>
  <conditionalFormatting sqref="Q666">
    <cfRule type="cellIs" dxfId="2817" priority="2975" stopIfTrue="1" operator="equal">
      <formula>"P"</formula>
    </cfRule>
  </conditionalFormatting>
  <conditionalFormatting sqref="Q661">
    <cfRule type="cellIs" dxfId="2816" priority="2974" stopIfTrue="1" operator="equal">
      <formula>"P"</formula>
    </cfRule>
  </conditionalFormatting>
  <conditionalFormatting sqref="Q662">
    <cfRule type="cellIs" dxfId="2815" priority="2973" stopIfTrue="1" operator="equal">
      <formula>"P"</formula>
    </cfRule>
  </conditionalFormatting>
  <conditionalFormatting sqref="Q665">
    <cfRule type="cellIs" dxfId="2814" priority="2972" stopIfTrue="1" operator="equal">
      <formula>"P"</formula>
    </cfRule>
  </conditionalFormatting>
  <conditionalFormatting sqref="Q663">
    <cfRule type="cellIs" dxfId="2813" priority="2971" stopIfTrue="1" operator="equal">
      <formula>"P"</formula>
    </cfRule>
  </conditionalFormatting>
  <conditionalFormatting sqref="Q664">
    <cfRule type="cellIs" dxfId="2812" priority="2970" stopIfTrue="1" operator="equal">
      <formula>"P"</formula>
    </cfRule>
  </conditionalFormatting>
  <conditionalFormatting sqref="Q667">
    <cfRule type="cellIs" dxfId="2811" priority="2969" stopIfTrue="1" operator="equal">
      <formula>"P"</formula>
    </cfRule>
  </conditionalFormatting>
  <conditionalFormatting sqref="Q662">
    <cfRule type="cellIs" dxfId="2810" priority="2968" stopIfTrue="1" operator="equal">
      <formula>"P"</formula>
    </cfRule>
  </conditionalFormatting>
  <conditionalFormatting sqref="Q663">
    <cfRule type="cellIs" dxfId="2809" priority="2967" stopIfTrue="1" operator="equal">
      <formula>"P"</formula>
    </cfRule>
  </conditionalFormatting>
  <conditionalFormatting sqref="Q666">
    <cfRule type="cellIs" dxfId="2808" priority="2966" stopIfTrue="1" operator="equal">
      <formula>"P"</formula>
    </cfRule>
  </conditionalFormatting>
  <conditionalFormatting sqref="Q661">
    <cfRule type="cellIs" dxfId="2807" priority="2965" stopIfTrue="1" operator="equal">
      <formula>"P"</formula>
    </cfRule>
  </conditionalFormatting>
  <conditionalFormatting sqref="Q662">
    <cfRule type="cellIs" dxfId="2806" priority="2964" stopIfTrue="1" operator="equal">
      <formula>"P"</formula>
    </cfRule>
  </conditionalFormatting>
  <conditionalFormatting sqref="Q665">
    <cfRule type="cellIs" dxfId="2805" priority="2963" stopIfTrue="1" operator="equal">
      <formula>"P"</formula>
    </cfRule>
  </conditionalFormatting>
  <conditionalFormatting sqref="Q661">
    <cfRule type="cellIs" dxfId="2804" priority="2962" stopIfTrue="1" operator="equal">
      <formula>"P"</formula>
    </cfRule>
  </conditionalFormatting>
  <conditionalFormatting sqref="Q664">
    <cfRule type="cellIs" dxfId="2803" priority="2961" stopIfTrue="1" operator="equal">
      <formula>"P"</formula>
    </cfRule>
  </conditionalFormatting>
  <conditionalFormatting sqref="Q662">
    <cfRule type="cellIs" dxfId="2802" priority="2960" stopIfTrue="1" operator="equal">
      <formula>"P"</formula>
    </cfRule>
  </conditionalFormatting>
  <conditionalFormatting sqref="Q663">
    <cfRule type="cellIs" dxfId="2801" priority="2959" stopIfTrue="1" operator="equal">
      <formula>"P"</formula>
    </cfRule>
  </conditionalFormatting>
  <conditionalFormatting sqref="Q661">
    <cfRule type="cellIs" dxfId="2800" priority="2958" stopIfTrue="1" operator="equal">
      <formula>"P"</formula>
    </cfRule>
  </conditionalFormatting>
  <conditionalFormatting sqref="Q662">
    <cfRule type="cellIs" dxfId="2799" priority="2957" stopIfTrue="1" operator="equal">
      <formula>"P"</formula>
    </cfRule>
  </conditionalFormatting>
  <conditionalFormatting sqref="Q665">
    <cfRule type="cellIs" dxfId="2798" priority="2956" stopIfTrue="1" operator="equal">
      <formula>"P"</formula>
    </cfRule>
  </conditionalFormatting>
  <conditionalFormatting sqref="Q668">
    <cfRule type="cellIs" dxfId="2797" priority="2955" stopIfTrue="1" operator="equal">
      <formula>"P"</formula>
    </cfRule>
  </conditionalFormatting>
  <conditionalFormatting sqref="Q666">
    <cfRule type="cellIs" dxfId="2796" priority="2954" stopIfTrue="1" operator="equal">
      <formula>"P"</formula>
    </cfRule>
  </conditionalFormatting>
  <conditionalFormatting sqref="Q667">
    <cfRule type="cellIs" dxfId="2795" priority="2953" stopIfTrue="1" operator="equal">
      <formula>"P"</formula>
    </cfRule>
  </conditionalFormatting>
  <conditionalFormatting sqref="Q673">
    <cfRule type="cellIs" dxfId="2794" priority="2952" stopIfTrue="1" operator="equal">
      <formula>"P"</formula>
    </cfRule>
  </conditionalFormatting>
  <conditionalFormatting sqref="Q670">
    <cfRule type="cellIs" dxfId="2793" priority="2951" stopIfTrue="1" operator="equal">
      <formula>"P"</formula>
    </cfRule>
  </conditionalFormatting>
  <conditionalFormatting sqref="Q668">
    <cfRule type="cellIs" dxfId="2792" priority="2950" stopIfTrue="1" operator="equal">
      <formula>"P"</formula>
    </cfRule>
  </conditionalFormatting>
  <conditionalFormatting sqref="Q666">
    <cfRule type="cellIs" dxfId="2791" priority="2949" stopIfTrue="1" operator="equal">
      <formula>"P"</formula>
    </cfRule>
  </conditionalFormatting>
  <conditionalFormatting sqref="Q665">
    <cfRule type="cellIs" dxfId="2790" priority="2948" stopIfTrue="1" operator="equal">
      <formula>"P"</formula>
    </cfRule>
  </conditionalFormatting>
  <conditionalFormatting sqref="Q669">
    <cfRule type="cellIs" dxfId="2789" priority="2947" stopIfTrue="1" operator="equal">
      <formula>"P"</formula>
    </cfRule>
  </conditionalFormatting>
  <conditionalFormatting sqref="Q667">
    <cfRule type="cellIs" dxfId="2788" priority="2946" stopIfTrue="1" operator="equal">
      <formula>"P"</formula>
    </cfRule>
  </conditionalFormatting>
  <conditionalFormatting sqref="Q666">
    <cfRule type="cellIs" dxfId="2787" priority="2945" stopIfTrue="1" operator="equal">
      <formula>"P"</formula>
    </cfRule>
  </conditionalFormatting>
  <conditionalFormatting sqref="Q665">
    <cfRule type="cellIs" dxfId="2786" priority="2944" stopIfTrue="1" operator="equal">
      <formula>"P"</formula>
    </cfRule>
  </conditionalFormatting>
  <conditionalFormatting sqref="Q665">
    <cfRule type="cellIs" dxfId="2785" priority="2943" stopIfTrue="1" operator="equal">
      <formula>"P"</formula>
    </cfRule>
  </conditionalFormatting>
  <conditionalFormatting sqref="Q668">
    <cfRule type="cellIs" dxfId="2784" priority="2942" stopIfTrue="1" operator="equal">
      <formula>"P"</formula>
    </cfRule>
  </conditionalFormatting>
  <conditionalFormatting sqref="Q666">
    <cfRule type="cellIs" dxfId="2783" priority="2941" stopIfTrue="1" operator="equal">
      <formula>"P"</formula>
    </cfRule>
  </conditionalFormatting>
  <conditionalFormatting sqref="Q667">
    <cfRule type="cellIs" dxfId="2782" priority="2940" stopIfTrue="1" operator="equal">
      <formula>"P"</formula>
    </cfRule>
  </conditionalFormatting>
  <conditionalFormatting sqref="Q667">
    <cfRule type="cellIs" dxfId="2781" priority="2939" stopIfTrue="1" operator="equal">
      <formula>"P"</formula>
    </cfRule>
  </conditionalFormatting>
  <conditionalFormatting sqref="Q665">
    <cfRule type="cellIs" dxfId="2780" priority="2938" stopIfTrue="1" operator="equal">
      <formula>"P"</formula>
    </cfRule>
  </conditionalFormatting>
  <conditionalFormatting sqref="Q666">
    <cfRule type="cellIs" dxfId="2779" priority="2937" stopIfTrue="1" operator="equal">
      <formula>"P"</formula>
    </cfRule>
  </conditionalFormatting>
  <conditionalFormatting sqref="Q665">
    <cfRule type="cellIs" dxfId="2778" priority="2936" stopIfTrue="1" operator="equal">
      <formula>"P"</formula>
    </cfRule>
  </conditionalFormatting>
  <conditionalFormatting sqref="Q667">
    <cfRule type="cellIs" dxfId="2777" priority="2935" stopIfTrue="1" operator="equal">
      <formula>"P"</formula>
    </cfRule>
  </conditionalFormatting>
  <conditionalFormatting sqref="Q665">
    <cfRule type="cellIs" dxfId="2776" priority="2934" stopIfTrue="1" operator="equal">
      <formula>"P"</formula>
    </cfRule>
  </conditionalFormatting>
  <conditionalFormatting sqref="Q666">
    <cfRule type="cellIs" dxfId="2775" priority="2933" stopIfTrue="1" operator="equal">
      <formula>"P"</formula>
    </cfRule>
  </conditionalFormatting>
  <conditionalFormatting sqref="Q667">
    <cfRule type="cellIs" dxfId="2774" priority="2909" stopIfTrue="1" operator="equal">
      <formula>"P"</formula>
    </cfRule>
  </conditionalFormatting>
  <conditionalFormatting sqref="Q665">
    <cfRule type="cellIs" dxfId="2773" priority="2908" stopIfTrue="1" operator="equal">
      <formula>"P"</formula>
    </cfRule>
  </conditionalFormatting>
  <conditionalFormatting sqref="Q668">
    <cfRule type="cellIs" dxfId="2772" priority="2907" stopIfTrue="1" operator="equal">
      <formula>"P"</formula>
    </cfRule>
  </conditionalFormatting>
  <conditionalFormatting sqref="Q666">
    <cfRule type="cellIs" dxfId="2771" priority="2906" stopIfTrue="1" operator="equal">
      <formula>"P"</formula>
    </cfRule>
  </conditionalFormatting>
  <conditionalFormatting sqref="Q665">
    <cfRule type="cellIs" dxfId="2770" priority="2905" stopIfTrue="1" operator="equal">
      <formula>"P"</formula>
    </cfRule>
  </conditionalFormatting>
  <conditionalFormatting sqref="Q665">
    <cfRule type="cellIs" dxfId="2769" priority="2895" stopIfTrue="1" operator="equal">
      <formula>"P"</formula>
    </cfRule>
  </conditionalFormatting>
  <conditionalFormatting sqref="Q666">
    <cfRule type="cellIs" dxfId="2768" priority="2896" stopIfTrue="1" operator="equal">
      <formula>"P"</formula>
    </cfRule>
  </conditionalFormatting>
  <conditionalFormatting sqref="Q667">
    <cfRule type="cellIs" dxfId="2767" priority="2894" stopIfTrue="1" operator="equal">
      <formula>"P"</formula>
    </cfRule>
  </conditionalFormatting>
  <conditionalFormatting sqref="Q667">
    <cfRule type="cellIs" dxfId="2766" priority="2904" stopIfTrue="1" operator="equal">
      <formula>"P"</formula>
    </cfRule>
  </conditionalFormatting>
  <conditionalFormatting sqref="Q665">
    <cfRule type="cellIs" dxfId="2765" priority="2903" stopIfTrue="1" operator="equal">
      <formula>"P"</formula>
    </cfRule>
  </conditionalFormatting>
  <conditionalFormatting sqref="Q666">
    <cfRule type="cellIs" dxfId="2764" priority="2902" stopIfTrue="1" operator="equal">
      <formula>"P"</formula>
    </cfRule>
  </conditionalFormatting>
  <conditionalFormatting sqref="Q666">
    <cfRule type="cellIs" dxfId="2763" priority="2901" stopIfTrue="1" operator="equal">
      <formula>"P"</formula>
    </cfRule>
  </conditionalFormatting>
  <conditionalFormatting sqref="Q665">
    <cfRule type="cellIs" dxfId="2762" priority="2900" stopIfTrue="1" operator="equal">
      <formula>"P"</formula>
    </cfRule>
  </conditionalFormatting>
  <conditionalFormatting sqref="Q666">
    <cfRule type="cellIs" dxfId="2761" priority="2899" stopIfTrue="1" operator="equal">
      <formula>"P"</formula>
    </cfRule>
  </conditionalFormatting>
  <conditionalFormatting sqref="Q665">
    <cfRule type="cellIs" dxfId="2760" priority="2898" stopIfTrue="1" operator="equal">
      <formula>"P"</formula>
    </cfRule>
  </conditionalFormatting>
  <conditionalFormatting sqref="Q668">
    <cfRule type="cellIs" dxfId="2759" priority="2897" stopIfTrue="1" operator="equal">
      <formula>"P"</formula>
    </cfRule>
  </conditionalFormatting>
  <conditionalFormatting sqref="Q666">
    <cfRule type="cellIs" dxfId="2758" priority="2893" stopIfTrue="1" operator="equal">
      <formula>"P"</formula>
    </cfRule>
  </conditionalFormatting>
  <conditionalFormatting sqref="Q665">
    <cfRule type="cellIs" dxfId="2757" priority="2892" stopIfTrue="1" operator="equal">
      <formula>"P"</formula>
    </cfRule>
  </conditionalFormatting>
  <conditionalFormatting sqref="Q665">
    <cfRule type="cellIs" dxfId="2756" priority="2918" stopIfTrue="1" operator="equal">
      <formula>"P"</formula>
    </cfRule>
  </conditionalFormatting>
  <conditionalFormatting sqref="Q666">
    <cfRule type="cellIs" dxfId="2755" priority="2919" stopIfTrue="1" operator="equal">
      <formula>"P"</formula>
    </cfRule>
  </conditionalFormatting>
  <conditionalFormatting sqref="Q669">
    <cfRule type="cellIs" dxfId="2754" priority="2932" stopIfTrue="1" operator="equal">
      <formula>"P"</formula>
    </cfRule>
  </conditionalFormatting>
  <conditionalFormatting sqref="Q667">
    <cfRule type="cellIs" dxfId="2753" priority="2931" stopIfTrue="1" operator="equal">
      <formula>"P"</formula>
    </cfRule>
  </conditionalFormatting>
  <conditionalFormatting sqref="Q666">
    <cfRule type="cellIs" dxfId="2752" priority="2930" stopIfTrue="1" operator="equal">
      <formula>"P"</formula>
    </cfRule>
  </conditionalFormatting>
  <conditionalFormatting sqref="Q665">
    <cfRule type="cellIs" dxfId="2751" priority="2929" stopIfTrue="1" operator="equal">
      <formula>"P"</formula>
    </cfRule>
  </conditionalFormatting>
  <conditionalFormatting sqref="Q668">
    <cfRule type="cellIs" dxfId="2750" priority="2928" stopIfTrue="1" operator="equal">
      <formula>"P"</formula>
    </cfRule>
  </conditionalFormatting>
  <conditionalFormatting sqref="Q667">
    <cfRule type="cellIs" dxfId="2749" priority="2927" stopIfTrue="1" operator="equal">
      <formula>"P"</formula>
    </cfRule>
  </conditionalFormatting>
  <conditionalFormatting sqref="Q666">
    <cfRule type="cellIs" dxfId="2748" priority="2926" stopIfTrue="1" operator="equal">
      <formula>"P"</formula>
    </cfRule>
  </conditionalFormatting>
  <conditionalFormatting sqref="Q665">
    <cfRule type="cellIs" dxfId="2747" priority="2925" stopIfTrue="1" operator="equal">
      <formula>"P"</formula>
    </cfRule>
  </conditionalFormatting>
  <conditionalFormatting sqref="Q666">
    <cfRule type="cellIs" dxfId="2746" priority="2924" stopIfTrue="1" operator="equal">
      <formula>"P"</formula>
    </cfRule>
  </conditionalFormatting>
  <conditionalFormatting sqref="Q669">
    <cfRule type="cellIs" dxfId="2745" priority="2923" stopIfTrue="1" operator="equal">
      <formula>"P"</formula>
    </cfRule>
  </conditionalFormatting>
  <conditionalFormatting sqref="Q667">
    <cfRule type="cellIs" dxfId="2744" priority="2922" stopIfTrue="1" operator="equal">
      <formula>"P"</formula>
    </cfRule>
  </conditionalFormatting>
  <conditionalFormatting sqref="Q668">
    <cfRule type="cellIs" dxfId="2743" priority="2921" stopIfTrue="1" operator="equal">
      <formula>"P"</formula>
    </cfRule>
  </conditionalFormatting>
  <conditionalFormatting sqref="Q668">
    <cfRule type="cellIs" dxfId="2742" priority="2920" stopIfTrue="1" operator="equal">
      <formula>"P"</formula>
    </cfRule>
  </conditionalFormatting>
  <conditionalFormatting sqref="Q667">
    <cfRule type="cellIs" dxfId="2741" priority="2917" stopIfTrue="1" operator="equal">
      <formula>"P"</formula>
    </cfRule>
  </conditionalFormatting>
  <conditionalFormatting sqref="Q666">
    <cfRule type="cellIs" dxfId="2740" priority="2916" stopIfTrue="1" operator="equal">
      <formula>"P"</formula>
    </cfRule>
  </conditionalFormatting>
  <conditionalFormatting sqref="Q665">
    <cfRule type="cellIs" dxfId="2739" priority="2915" stopIfTrue="1" operator="equal">
      <formula>"P"</formula>
    </cfRule>
  </conditionalFormatting>
  <conditionalFormatting sqref="Q665">
    <cfRule type="cellIs" dxfId="2738" priority="2914" stopIfTrue="1" operator="equal">
      <formula>"P"</formula>
    </cfRule>
  </conditionalFormatting>
  <conditionalFormatting sqref="Q668">
    <cfRule type="cellIs" dxfId="2737" priority="2913" stopIfTrue="1" operator="equal">
      <formula>"P"</formula>
    </cfRule>
  </conditionalFormatting>
  <conditionalFormatting sqref="Q666">
    <cfRule type="cellIs" dxfId="2736" priority="2912" stopIfTrue="1" operator="equal">
      <formula>"P"</formula>
    </cfRule>
  </conditionalFormatting>
  <conditionalFormatting sqref="Q667">
    <cfRule type="cellIs" dxfId="2735" priority="2911" stopIfTrue="1" operator="equal">
      <formula>"P"</formula>
    </cfRule>
  </conditionalFormatting>
  <conditionalFormatting sqref="Q669">
    <cfRule type="cellIs" dxfId="2734" priority="2910" stopIfTrue="1" operator="equal">
      <formula>"P"</formula>
    </cfRule>
  </conditionalFormatting>
  <conditionalFormatting sqref="Q665">
    <cfRule type="cellIs" dxfId="2733" priority="2891" stopIfTrue="1" operator="equal">
      <formula>"P"</formula>
    </cfRule>
  </conditionalFormatting>
  <conditionalFormatting sqref="Q668">
    <cfRule type="cellIs" dxfId="2732" priority="2890" stopIfTrue="1" operator="equal">
      <formula>"P"</formula>
    </cfRule>
  </conditionalFormatting>
  <conditionalFormatting sqref="Q666">
    <cfRule type="cellIs" dxfId="2731" priority="2889" stopIfTrue="1" operator="equal">
      <formula>"P"</formula>
    </cfRule>
  </conditionalFormatting>
  <conditionalFormatting sqref="Q667">
    <cfRule type="cellIs" dxfId="2730" priority="2888" stopIfTrue="1" operator="equal">
      <formula>"P"</formula>
    </cfRule>
  </conditionalFormatting>
  <conditionalFormatting sqref="Q667">
    <cfRule type="cellIs" dxfId="2729" priority="2887" stopIfTrue="1" operator="equal">
      <formula>"P"</formula>
    </cfRule>
  </conditionalFormatting>
  <conditionalFormatting sqref="Q665">
    <cfRule type="cellIs" dxfId="2728" priority="2886" stopIfTrue="1" operator="equal">
      <formula>"P"</formula>
    </cfRule>
  </conditionalFormatting>
  <conditionalFormatting sqref="Q666">
    <cfRule type="cellIs" dxfId="2727" priority="2885" stopIfTrue="1" operator="equal">
      <formula>"P"</formula>
    </cfRule>
  </conditionalFormatting>
  <conditionalFormatting sqref="Q665">
    <cfRule type="cellIs" dxfId="2726" priority="2884" stopIfTrue="1" operator="equal">
      <formula>"P"</formula>
    </cfRule>
  </conditionalFormatting>
  <conditionalFormatting sqref="Q667">
    <cfRule type="cellIs" dxfId="2725" priority="2883" stopIfTrue="1" operator="equal">
      <formula>"P"</formula>
    </cfRule>
  </conditionalFormatting>
  <conditionalFormatting sqref="Q665">
    <cfRule type="cellIs" dxfId="2724" priority="2882" stopIfTrue="1" operator="equal">
      <formula>"P"</formula>
    </cfRule>
  </conditionalFormatting>
  <conditionalFormatting sqref="Q666">
    <cfRule type="cellIs" dxfId="2723" priority="2881" stopIfTrue="1" operator="equal">
      <formula>"P"</formula>
    </cfRule>
  </conditionalFormatting>
  <conditionalFormatting sqref="D529:D547">
    <cfRule type="cellIs" dxfId="2722" priority="2639" stopIfTrue="1" operator="equal">
      <formula>"P"</formula>
    </cfRule>
  </conditionalFormatting>
  <conditionalFormatting sqref="J672">
    <cfRule type="cellIs" dxfId="2721" priority="2879" stopIfTrue="1" operator="equal">
      <formula>"P"</formula>
    </cfRule>
  </conditionalFormatting>
  <conditionalFormatting sqref="J649:J672">
    <cfRule type="cellIs" dxfId="2720" priority="2878" stopIfTrue="1" operator="equal">
      <formula>"P"</formula>
    </cfRule>
  </conditionalFormatting>
  <conditionalFormatting sqref="J664">
    <cfRule type="cellIs" dxfId="2719" priority="2877" stopIfTrue="1" operator="equal">
      <formula>"P"</formula>
    </cfRule>
  </conditionalFormatting>
  <conditionalFormatting sqref="J670">
    <cfRule type="cellIs" dxfId="2718" priority="2876" stopIfTrue="1" operator="equal">
      <formula>"P"</formula>
    </cfRule>
  </conditionalFormatting>
  <conditionalFormatting sqref="J665">
    <cfRule type="cellIs" dxfId="2717" priority="2875" stopIfTrue="1" operator="equal">
      <formula>"P"</formula>
    </cfRule>
  </conditionalFormatting>
  <conditionalFormatting sqref="J668">
    <cfRule type="cellIs" dxfId="2716" priority="2874" stopIfTrue="1" operator="equal">
      <formula>"P"</formula>
    </cfRule>
  </conditionalFormatting>
  <conditionalFormatting sqref="J663">
    <cfRule type="cellIs" dxfId="2715" priority="2873" stopIfTrue="1" operator="equal">
      <formula>"P"</formula>
    </cfRule>
  </conditionalFormatting>
  <conditionalFormatting sqref="J664">
    <cfRule type="cellIs" dxfId="2714" priority="2872" stopIfTrue="1" operator="equal">
      <formula>"P"</formula>
    </cfRule>
  </conditionalFormatting>
  <conditionalFormatting sqref="J667">
    <cfRule type="cellIs" dxfId="2713" priority="2871" stopIfTrue="1" operator="equal">
      <formula>"P"</formula>
    </cfRule>
  </conditionalFormatting>
  <conditionalFormatting sqref="J665">
    <cfRule type="cellIs" dxfId="2712" priority="2870" stopIfTrue="1" operator="equal">
      <formula>"P"</formula>
    </cfRule>
  </conditionalFormatting>
  <conditionalFormatting sqref="J671">
    <cfRule type="cellIs" dxfId="2711" priority="2869" stopIfTrue="1" operator="equal">
      <formula>"P"</formula>
    </cfRule>
  </conditionalFormatting>
  <conditionalFormatting sqref="J666">
    <cfRule type="cellIs" dxfId="2710" priority="2868" stopIfTrue="1" operator="equal">
      <formula>"P"</formula>
    </cfRule>
  </conditionalFormatting>
  <conditionalFormatting sqref="J669">
    <cfRule type="cellIs" dxfId="2709" priority="2867" stopIfTrue="1" operator="equal">
      <formula>"P"</formula>
    </cfRule>
  </conditionalFormatting>
  <conditionalFormatting sqref="J664">
    <cfRule type="cellIs" dxfId="2708" priority="2866" stopIfTrue="1" operator="equal">
      <formula>"P"</formula>
    </cfRule>
  </conditionalFormatting>
  <conditionalFormatting sqref="J665">
    <cfRule type="cellIs" dxfId="2707" priority="2865" stopIfTrue="1" operator="equal">
      <formula>"P"</formula>
    </cfRule>
  </conditionalFormatting>
  <conditionalFormatting sqref="J668">
    <cfRule type="cellIs" dxfId="2706" priority="2864" stopIfTrue="1" operator="equal">
      <formula>"P"</formula>
    </cfRule>
  </conditionalFormatting>
  <conditionalFormatting sqref="J667">
    <cfRule type="cellIs" dxfId="2705" priority="2861" stopIfTrue="1" operator="equal">
      <formula>"P"</formula>
    </cfRule>
  </conditionalFormatting>
  <conditionalFormatting sqref="J663">
    <cfRule type="cellIs" dxfId="2704" priority="2863" stopIfTrue="1" operator="equal">
      <formula>"P"</formula>
    </cfRule>
  </conditionalFormatting>
  <conditionalFormatting sqref="J664">
    <cfRule type="cellIs" dxfId="2703" priority="2862" stopIfTrue="1" operator="equal">
      <formula>"P"</formula>
    </cfRule>
  </conditionalFormatting>
  <conditionalFormatting sqref="J662">
    <cfRule type="cellIs" dxfId="2702" priority="2860" stopIfTrue="1" operator="equal">
      <formula>"P"</formula>
    </cfRule>
  </conditionalFormatting>
  <conditionalFormatting sqref="J663">
    <cfRule type="cellIs" dxfId="2701" priority="2859" stopIfTrue="1" operator="equal">
      <formula>"P"</formula>
    </cfRule>
  </conditionalFormatting>
  <conditionalFormatting sqref="J666">
    <cfRule type="cellIs" dxfId="2700" priority="2858" stopIfTrue="1" operator="equal">
      <formula>"P"</formula>
    </cfRule>
  </conditionalFormatting>
  <conditionalFormatting sqref="J664">
    <cfRule type="cellIs" dxfId="2699" priority="2857" stopIfTrue="1" operator="equal">
      <formula>"P"</formula>
    </cfRule>
  </conditionalFormatting>
  <conditionalFormatting sqref="J665">
    <cfRule type="cellIs" dxfId="2698" priority="2856" stopIfTrue="1" operator="equal">
      <formula>"P"</formula>
    </cfRule>
  </conditionalFormatting>
  <conditionalFormatting sqref="J663">
    <cfRule type="cellIs" dxfId="2697" priority="2855" stopIfTrue="1" operator="equal">
      <formula>"P"</formula>
    </cfRule>
  </conditionalFormatting>
  <conditionalFormatting sqref="J664">
    <cfRule type="cellIs" dxfId="2696" priority="2854" stopIfTrue="1" operator="equal">
      <formula>"P"</formula>
    </cfRule>
  </conditionalFormatting>
  <conditionalFormatting sqref="J667">
    <cfRule type="cellIs" dxfId="2695" priority="2853" stopIfTrue="1" operator="equal">
      <formula>"P"</formula>
    </cfRule>
  </conditionalFormatting>
  <conditionalFormatting sqref="J670">
    <cfRule type="cellIs" dxfId="2694" priority="2852" stopIfTrue="1" operator="equal">
      <formula>"P"</formula>
    </cfRule>
  </conditionalFormatting>
  <conditionalFormatting sqref="J668">
    <cfRule type="cellIs" dxfId="2693" priority="2851" stopIfTrue="1" operator="equal">
      <formula>"P"</formula>
    </cfRule>
  </conditionalFormatting>
  <conditionalFormatting sqref="J669">
    <cfRule type="cellIs" dxfId="2692" priority="2850" stopIfTrue="1" operator="equal">
      <formula>"P"</formula>
    </cfRule>
  </conditionalFormatting>
  <conditionalFormatting sqref="J663">
    <cfRule type="cellIs" dxfId="2691" priority="2849" stopIfTrue="1" operator="equal">
      <formula>"P"</formula>
    </cfRule>
  </conditionalFormatting>
  <conditionalFormatting sqref="J669">
    <cfRule type="cellIs" dxfId="2690" priority="2848" stopIfTrue="1" operator="equal">
      <formula>"P"</formula>
    </cfRule>
  </conditionalFormatting>
  <conditionalFormatting sqref="J664">
    <cfRule type="cellIs" dxfId="2689" priority="2847" stopIfTrue="1" operator="equal">
      <formula>"P"</formula>
    </cfRule>
  </conditionalFormatting>
  <conditionalFormatting sqref="J667">
    <cfRule type="cellIs" dxfId="2688" priority="2846" stopIfTrue="1" operator="equal">
      <formula>"P"</formula>
    </cfRule>
  </conditionalFormatting>
  <conditionalFormatting sqref="J662">
    <cfRule type="cellIs" dxfId="2687" priority="2845" stopIfTrue="1" operator="equal">
      <formula>"P"</formula>
    </cfRule>
  </conditionalFormatting>
  <conditionalFormatting sqref="J663">
    <cfRule type="cellIs" dxfId="2686" priority="2844" stopIfTrue="1" operator="equal">
      <formula>"P"</formula>
    </cfRule>
  </conditionalFormatting>
  <conditionalFormatting sqref="J666">
    <cfRule type="cellIs" dxfId="2685" priority="2843" stopIfTrue="1" operator="equal">
      <formula>"P"</formula>
    </cfRule>
  </conditionalFormatting>
  <conditionalFormatting sqref="J664">
    <cfRule type="cellIs" dxfId="2684" priority="2842" stopIfTrue="1" operator="equal">
      <formula>"P"</formula>
    </cfRule>
  </conditionalFormatting>
  <conditionalFormatting sqref="J665">
    <cfRule type="cellIs" dxfId="2683" priority="2841" stopIfTrue="1" operator="equal">
      <formula>"P"</formula>
    </cfRule>
  </conditionalFormatting>
  <conditionalFormatting sqref="J668">
    <cfRule type="cellIs" dxfId="2682" priority="2840" stopIfTrue="1" operator="equal">
      <formula>"P"</formula>
    </cfRule>
  </conditionalFormatting>
  <conditionalFormatting sqref="J663">
    <cfRule type="cellIs" dxfId="2681" priority="2839" stopIfTrue="1" operator="equal">
      <formula>"P"</formula>
    </cfRule>
  </conditionalFormatting>
  <conditionalFormatting sqref="J664">
    <cfRule type="cellIs" dxfId="2680" priority="2838" stopIfTrue="1" operator="equal">
      <formula>"P"</formula>
    </cfRule>
  </conditionalFormatting>
  <conditionalFormatting sqref="J667">
    <cfRule type="cellIs" dxfId="2679" priority="2837" stopIfTrue="1" operator="equal">
      <formula>"P"</formula>
    </cfRule>
  </conditionalFormatting>
  <conditionalFormatting sqref="J662">
    <cfRule type="cellIs" dxfId="2678" priority="2836" stopIfTrue="1" operator="equal">
      <formula>"P"</formula>
    </cfRule>
  </conditionalFormatting>
  <conditionalFormatting sqref="J663">
    <cfRule type="cellIs" dxfId="2677" priority="2835" stopIfTrue="1" operator="equal">
      <formula>"P"</formula>
    </cfRule>
  </conditionalFormatting>
  <conditionalFormatting sqref="J666">
    <cfRule type="cellIs" dxfId="2676" priority="2834" stopIfTrue="1" operator="equal">
      <formula>"P"</formula>
    </cfRule>
  </conditionalFormatting>
  <conditionalFormatting sqref="J661">
    <cfRule type="cellIs" dxfId="2675" priority="2833" stopIfTrue="1" operator="equal">
      <formula>"P"</formula>
    </cfRule>
  </conditionalFormatting>
  <conditionalFormatting sqref="J662">
    <cfRule type="cellIs" dxfId="2674" priority="2832" stopIfTrue="1" operator="equal">
      <formula>"P"</formula>
    </cfRule>
  </conditionalFormatting>
  <conditionalFormatting sqref="J665">
    <cfRule type="cellIs" dxfId="2673" priority="2831" stopIfTrue="1" operator="equal">
      <formula>"P"</formula>
    </cfRule>
  </conditionalFormatting>
  <conditionalFormatting sqref="J663">
    <cfRule type="cellIs" dxfId="2672" priority="2830" stopIfTrue="1" operator="equal">
      <formula>"P"</formula>
    </cfRule>
  </conditionalFormatting>
  <conditionalFormatting sqref="J664">
    <cfRule type="cellIs" dxfId="2671" priority="2829" stopIfTrue="1" operator="equal">
      <formula>"P"</formula>
    </cfRule>
  </conditionalFormatting>
  <conditionalFormatting sqref="J662">
    <cfRule type="cellIs" dxfId="2670" priority="2828" stopIfTrue="1" operator="equal">
      <formula>"P"</formula>
    </cfRule>
  </conditionalFormatting>
  <conditionalFormatting sqref="J663">
    <cfRule type="cellIs" dxfId="2669" priority="2827" stopIfTrue="1" operator="equal">
      <formula>"P"</formula>
    </cfRule>
  </conditionalFormatting>
  <conditionalFormatting sqref="J666">
    <cfRule type="cellIs" dxfId="2668" priority="2826" stopIfTrue="1" operator="equal">
      <formula>"P"</formula>
    </cfRule>
  </conditionalFormatting>
  <conditionalFormatting sqref="J669">
    <cfRule type="cellIs" dxfId="2667" priority="2825" stopIfTrue="1" operator="equal">
      <formula>"P"</formula>
    </cfRule>
  </conditionalFormatting>
  <conditionalFormatting sqref="J667">
    <cfRule type="cellIs" dxfId="2666" priority="2824" stopIfTrue="1" operator="equal">
      <formula>"P"</formula>
    </cfRule>
  </conditionalFormatting>
  <conditionalFormatting sqref="J668">
    <cfRule type="cellIs" dxfId="2665" priority="2823" stopIfTrue="1" operator="equal">
      <formula>"P"</formula>
    </cfRule>
  </conditionalFormatting>
  <conditionalFormatting sqref="J662">
    <cfRule type="cellIs" dxfId="2664" priority="2764" stopIfTrue="1" operator="equal">
      <formula>"P"</formula>
    </cfRule>
  </conditionalFormatting>
  <conditionalFormatting sqref="J663">
    <cfRule type="cellIs" dxfId="2663" priority="2763" stopIfTrue="1" operator="equal">
      <formula>"P"</formula>
    </cfRule>
  </conditionalFormatting>
  <conditionalFormatting sqref="J666">
    <cfRule type="cellIs" dxfId="2662" priority="2762" stopIfTrue="1" operator="equal">
      <formula>"P"</formula>
    </cfRule>
  </conditionalFormatting>
  <conditionalFormatting sqref="J664">
    <cfRule type="cellIs" dxfId="2661" priority="2761" stopIfTrue="1" operator="equal">
      <formula>"P"</formula>
    </cfRule>
  </conditionalFormatting>
  <conditionalFormatting sqref="J663">
    <cfRule type="cellIs" dxfId="2660" priority="2768" stopIfTrue="1" operator="equal">
      <formula>"P"</formula>
    </cfRule>
  </conditionalFormatting>
  <conditionalFormatting sqref="J669">
    <cfRule type="cellIs" dxfId="2659" priority="2767" stopIfTrue="1" operator="equal">
      <formula>"P"</formula>
    </cfRule>
  </conditionalFormatting>
  <conditionalFormatting sqref="J664">
    <cfRule type="cellIs" dxfId="2658" priority="2766" stopIfTrue="1" operator="equal">
      <formula>"P"</formula>
    </cfRule>
  </conditionalFormatting>
  <conditionalFormatting sqref="J667">
    <cfRule type="cellIs" dxfId="2657" priority="2765" stopIfTrue="1" operator="equal">
      <formula>"P"</formula>
    </cfRule>
  </conditionalFormatting>
  <conditionalFormatting sqref="J670">
    <cfRule type="cellIs" dxfId="2656" priority="2760" stopIfTrue="1" operator="equal">
      <formula>"P"</formula>
    </cfRule>
  </conditionalFormatting>
  <conditionalFormatting sqref="J665">
    <cfRule type="cellIs" dxfId="2655" priority="2759" stopIfTrue="1" operator="equal">
      <formula>"P"</formula>
    </cfRule>
  </conditionalFormatting>
  <conditionalFormatting sqref="J668">
    <cfRule type="cellIs" dxfId="2654" priority="2758" stopIfTrue="1" operator="equal">
      <formula>"P"</formula>
    </cfRule>
  </conditionalFormatting>
  <conditionalFormatting sqref="J663">
    <cfRule type="cellIs" dxfId="2653" priority="2757" stopIfTrue="1" operator="equal">
      <formula>"P"</formula>
    </cfRule>
  </conditionalFormatting>
  <conditionalFormatting sqref="J664">
    <cfRule type="cellIs" dxfId="2652" priority="2756" stopIfTrue="1" operator="equal">
      <formula>"P"</formula>
    </cfRule>
  </conditionalFormatting>
  <conditionalFormatting sqref="J667">
    <cfRule type="cellIs" dxfId="2651" priority="2755" stopIfTrue="1" operator="equal">
      <formula>"P"</formula>
    </cfRule>
  </conditionalFormatting>
  <conditionalFormatting sqref="J662">
    <cfRule type="cellIs" dxfId="2650" priority="2754" stopIfTrue="1" operator="equal">
      <formula>"P"</formula>
    </cfRule>
  </conditionalFormatting>
  <conditionalFormatting sqref="J664">
    <cfRule type="cellIs" dxfId="2649" priority="2708" stopIfTrue="1" operator="equal">
      <formula>"P"</formula>
    </cfRule>
  </conditionalFormatting>
  <conditionalFormatting sqref="J667">
    <cfRule type="cellIs" dxfId="2648" priority="2707" stopIfTrue="1" operator="equal">
      <formula>"P"</formula>
    </cfRule>
  </conditionalFormatting>
  <conditionalFormatting sqref="J665">
    <cfRule type="cellIs" dxfId="2647" priority="2711" stopIfTrue="1" operator="equal">
      <formula>"P"</formula>
    </cfRule>
  </conditionalFormatting>
  <conditionalFormatting sqref="J668">
    <cfRule type="cellIs" dxfId="2646" priority="2710" stopIfTrue="1" operator="equal">
      <formula>"P"</formula>
    </cfRule>
  </conditionalFormatting>
  <conditionalFormatting sqref="J663">
    <cfRule type="cellIs" dxfId="2645" priority="2709" stopIfTrue="1" operator="equal">
      <formula>"P"</formula>
    </cfRule>
  </conditionalFormatting>
  <conditionalFormatting sqref="J665">
    <cfRule type="cellIs" dxfId="2644" priority="2706" stopIfTrue="1" operator="equal">
      <formula>"P"</formula>
    </cfRule>
  </conditionalFormatting>
  <conditionalFormatting sqref="J666">
    <cfRule type="cellIs" dxfId="2643" priority="2705" stopIfTrue="1" operator="equal">
      <formula>"P"</formula>
    </cfRule>
  </conditionalFormatting>
  <conditionalFormatting sqref="J669">
    <cfRule type="cellIs" dxfId="2642" priority="2704" stopIfTrue="1" operator="equal">
      <formula>"P"</formula>
    </cfRule>
  </conditionalFormatting>
  <conditionalFormatting sqref="J665">
    <cfRule type="cellIs" dxfId="2641" priority="2749" stopIfTrue="1" operator="equal">
      <formula>"P"</formula>
    </cfRule>
  </conditionalFormatting>
  <conditionalFormatting sqref="J664">
    <cfRule type="cellIs" dxfId="2640" priority="2747" stopIfTrue="1" operator="equal">
      <formula>"P"</formula>
    </cfRule>
  </conditionalFormatting>
  <conditionalFormatting sqref="J661">
    <cfRule type="cellIs" dxfId="2639" priority="2751" stopIfTrue="1" operator="equal">
      <formula>"P"</formula>
    </cfRule>
  </conditionalFormatting>
  <conditionalFormatting sqref="J662">
    <cfRule type="cellIs" dxfId="2638" priority="2750" stopIfTrue="1" operator="equal">
      <formula>"P"</formula>
    </cfRule>
  </conditionalFormatting>
  <conditionalFormatting sqref="J663">
    <cfRule type="cellIs" dxfId="2637" priority="2748" stopIfTrue="1" operator="equal">
      <formula>"P"</formula>
    </cfRule>
  </conditionalFormatting>
  <conditionalFormatting sqref="J662">
    <cfRule type="cellIs" dxfId="2636" priority="2746" stopIfTrue="1" operator="equal">
      <formula>"P"</formula>
    </cfRule>
  </conditionalFormatting>
  <conditionalFormatting sqref="J663">
    <cfRule type="cellIs" dxfId="2635" priority="2745" stopIfTrue="1" operator="equal">
      <formula>"P"</formula>
    </cfRule>
  </conditionalFormatting>
  <conditionalFormatting sqref="J666">
    <cfRule type="cellIs" dxfId="2634" priority="2744" stopIfTrue="1" operator="equal">
      <formula>"P"</formula>
    </cfRule>
  </conditionalFormatting>
  <conditionalFormatting sqref="J669">
    <cfRule type="cellIs" dxfId="2633" priority="2743" stopIfTrue="1" operator="equal">
      <formula>"P"</formula>
    </cfRule>
  </conditionalFormatting>
  <conditionalFormatting sqref="J667">
    <cfRule type="cellIs" dxfId="2632" priority="2742" stopIfTrue="1" operator="equal">
      <formula>"P"</formula>
    </cfRule>
  </conditionalFormatting>
  <conditionalFormatting sqref="J668">
    <cfRule type="cellIs" dxfId="2631" priority="2741" stopIfTrue="1" operator="equal">
      <formula>"P"</formula>
    </cfRule>
  </conditionalFormatting>
  <conditionalFormatting sqref="J662">
    <cfRule type="cellIs" dxfId="2630" priority="2740" stopIfTrue="1" operator="equal">
      <formula>"P"</formula>
    </cfRule>
  </conditionalFormatting>
  <conditionalFormatting sqref="J668">
    <cfRule type="cellIs" dxfId="2629" priority="2739" stopIfTrue="1" operator="equal">
      <formula>"P"</formula>
    </cfRule>
  </conditionalFormatting>
  <conditionalFormatting sqref="J663">
    <cfRule type="cellIs" dxfId="2628" priority="2738" stopIfTrue="1" operator="equal">
      <formula>"P"</formula>
    </cfRule>
  </conditionalFormatting>
  <conditionalFormatting sqref="J666">
    <cfRule type="cellIs" dxfId="2627" priority="2737" stopIfTrue="1" operator="equal">
      <formula>"P"</formula>
    </cfRule>
  </conditionalFormatting>
  <conditionalFormatting sqref="J661">
    <cfRule type="cellIs" dxfId="2626" priority="2736" stopIfTrue="1" operator="equal">
      <formula>"P"</formula>
    </cfRule>
  </conditionalFormatting>
  <conditionalFormatting sqref="J665">
    <cfRule type="cellIs" dxfId="2625" priority="2734" stopIfTrue="1" operator="equal">
      <formula>"P"</formula>
    </cfRule>
  </conditionalFormatting>
  <conditionalFormatting sqref="J662">
    <cfRule type="cellIs" dxfId="2624" priority="2735" stopIfTrue="1" operator="equal">
      <formula>"P"</formula>
    </cfRule>
  </conditionalFormatting>
  <conditionalFormatting sqref="J663">
    <cfRule type="cellIs" dxfId="2623" priority="2733" stopIfTrue="1" operator="equal">
      <formula>"P"</formula>
    </cfRule>
  </conditionalFormatting>
  <conditionalFormatting sqref="J664">
    <cfRule type="cellIs" dxfId="2622" priority="2732" stopIfTrue="1" operator="equal">
      <formula>"P"</formula>
    </cfRule>
  </conditionalFormatting>
  <conditionalFormatting sqref="J667">
    <cfRule type="cellIs" dxfId="2621" priority="2731" stopIfTrue="1" operator="equal">
      <formula>"P"</formula>
    </cfRule>
  </conditionalFormatting>
  <conditionalFormatting sqref="J662">
    <cfRule type="cellIs" dxfId="2620" priority="2730" stopIfTrue="1" operator="equal">
      <formula>"P"</formula>
    </cfRule>
  </conditionalFormatting>
  <conditionalFormatting sqref="J663">
    <cfRule type="cellIs" dxfId="2619" priority="2729" stopIfTrue="1" operator="equal">
      <formula>"P"</formula>
    </cfRule>
  </conditionalFormatting>
  <conditionalFormatting sqref="J666">
    <cfRule type="cellIs" dxfId="2618" priority="2728" stopIfTrue="1" operator="equal">
      <formula>"P"</formula>
    </cfRule>
  </conditionalFormatting>
  <conditionalFormatting sqref="J661">
    <cfRule type="cellIs" dxfId="2617" priority="2727" stopIfTrue="1" operator="equal">
      <formula>"P"</formula>
    </cfRule>
  </conditionalFormatting>
  <conditionalFormatting sqref="J662">
    <cfRule type="cellIs" dxfId="2616" priority="2726" stopIfTrue="1" operator="equal">
      <formula>"P"</formula>
    </cfRule>
  </conditionalFormatting>
  <conditionalFormatting sqref="J665">
    <cfRule type="cellIs" dxfId="2615" priority="2725" stopIfTrue="1" operator="equal">
      <formula>"P"</formula>
    </cfRule>
  </conditionalFormatting>
  <conditionalFormatting sqref="J660">
    <cfRule type="cellIs" dxfId="2614" priority="2724" stopIfTrue="1" operator="equal">
      <formula>"P"</formula>
    </cfRule>
  </conditionalFormatting>
  <conditionalFormatting sqref="J661">
    <cfRule type="cellIs" dxfId="2613" priority="2723" stopIfTrue="1" operator="equal">
      <formula>"P"</formula>
    </cfRule>
  </conditionalFormatting>
  <conditionalFormatting sqref="J664">
    <cfRule type="cellIs" dxfId="2612" priority="2722" stopIfTrue="1" operator="equal">
      <formula>"P"</formula>
    </cfRule>
  </conditionalFormatting>
  <conditionalFormatting sqref="J663">
    <cfRule type="cellIs" dxfId="2611" priority="2720" stopIfTrue="1" operator="equal">
      <formula>"P"</formula>
    </cfRule>
  </conditionalFormatting>
  <conditionalFormatting sqref="J662">
    <cfRule type="cellIs" dxfId="2610" priority="2721" stopIfTrue="1" operator="equal">
      <formula>"P"</formula>
    </cfRule>
  </conditionalFormatting>
  <conditionalFormatting sqref="J661">
    <cfRule type="cellIs" dxfId="2609" priority="2719" stopIfTrue="1" operator="equal">
      <formula>"P"</formula>
    </cfRule>
  </conditionalFormatting>
  <conditionalFormatting sqref="J662">
    <cfRule type="cellIs" dxfId="2608" priority="2718" stopIfTrue="1" operator="equal">
      <formula>"P"</formula>
    </cfRule>
  </conditionalFormatting>
  <conditionalFormatting sqref="J665">
    <cfRule type="cellIs" dxfId="2607" priority="2717" stopIfTrue="1" operator="equal">
      <formula>"P"</formula>
    </cfRule>
  </conditionalFormatting>
  <conditionalFormatting sqref="J668">
    <cfRule type="cellIs" dxfId="2606" priority="2716" stopIfTrue="1" operator="equal">
      <formula>"P"</formula>
    </cfRule>
  </conditionalFormatting>
  <conditionalFormatting sqref="J666">
    <cfRule type="cellIs" dxfId="2605" priority="2715" stopIfTrue="1" operator="equal">
      <formula>"P"</formula>
    </cfRule>
  </conditionalFormatting>
  <conditionalFormatting sqref="J667">
    <cfRule type="cellIs" dxfId="2604" priority="2714" stopIfTrue="1" operator="equal">
      <formula>"P"</formula>
    </cfRule>
  </conditionalFormatting>
  <conditionalFormatting sqref="J664">
    <cfRule type="cellIs" dxfId="2603" priority="2713" stopIfTrue="1" operator="equal">
      <formula>"P"</formula>
    </cfRule>
  </conditionalFormatting>
  <conditionalFormatting sqref="J670">
    <cfRule type="cellIs" dxfId="2602" priority="2712" stopIfTrue="1" operator="equal">
      <formula>"P"</formula>
    </cfRule>
  </conditionalFormatting>
  <conditionalFormatting sqref="J664">
    <cfRule type="cellIs" dxfId="2601" priority="2703" stopIfTrue="1" operator="equal">
      <formula>"P"</formula>
    </cfRule>
  </conditionalFormatting>
  <conditionalFormatting sqref="J665">
    <cfRule type="cellIs" dxfId="2600" priority="2702" stopIfTrue="1" operator="equal">
      <formula>"P"</formula>
    </cfRule>
  </conditionalFormatting>
  <conditionalFormatting sqref="J668">
    <cfRule type="cellIs" dxfId="2599" priority="2701" stopIfTrue="1" operator="equal">
      <formula>"P"</formula>
    </cfRule>
  </conditionalFormatting>
  <conditionalFormatting sqref="J663">
    <cfRule type="cellIs" dxfId="2598" priority="2700" stopIfTrue="1" operator="equal">
      <formula>"P"</formula>
    </cfRule>
  </conditionalFormatting>
  <conditionalFormatting sqref="J664">
    <cfRule type="cellIs" dxfId="2597" priority="2699" stopIfTrue="1" operator="equal">
      <formula>"P"</formula>
    </cfRule>
  </conditionalFormatting>
  <conditionalFormatting sqref="J667">
    <cfRule type="cellIs" dxfId="2596" priority="2698" stopIfTrue="1" operator="equal">
      <formula>"P"</formula>
    </cfRule>
  </conditionalFormatting>
  <conditionalFormatting sqref="J662">
    <cfRule type="cellIs" dxfId="2595" priority="2697" stopIfTrue="1" operator="equal">
      <formula>"P"</formula>
    </cfRule>
  </conditionalFormatting>
  <conditionalFormatting sqref="J663">
    <cfRule type="cellIs" dxfId="2594" priority="2696" stopIfTrue="1" operator="equal">
      <formula>"P"</formula>
    </cfRule>
  </conditionalFormatting>
  <conditionalFormatting sqref="J666">
    <cfRule type="cellIs" dxfId="2593" priority="2695" stopIfTrue="1" operator="equal">
      <formula>"P"</formula>
    </cfRule>
  </conditionalFormatting>
  <conditionalFormatting sqref="J665">
    <cfRule type="cellIs" dxfId="2592" priority="2793" stopIfTrue="1" operator="equal">
      <formula>"P"</formula>
    </cfRule>
  </conditionalFormatting>
  <conditionalFormatting sqref="J667">
    <cfRule type="cellIs" dxfId="2591" priority="2789" stopIfTrue="1" operator="equal">
      <formula>"P"</formula>
    </cfRule>
  </conditionalFormatting>
  <conditionalFormatting sqref="J663">
    <cfRule type="cellIs" dxfId="2590" priority="2782" stopIfTrue="1" operator="equal">
      <formula>"P"</formula>
    </cfRule>
  </conditionalFormatting>
  <conditionalFormatting sqref="J663">
    <cfRule type="cellIs" dxfId="2589" priority="2779" stopIfTrue="1" operator="equal">
      <formula>"P"</formula>
    </cfRule>
  </conditionalFormatting>
  <conditionalFormatting sqref="J666">
    <cfRule type="cellIs" dxfId="2588" priority="2778" stopIfTrue="1" operator="equal">
      <formula>"P"</formula>
    </cfRule>
  </conditionalFormatting>
  <conditionalFormatting sqref="J665">
    <cfRule type="cellIs" dxfId="2587" priority="2776" stopIfTrue="1" operator="equal">
      <formula>"P"</formula>
    </cfRule>
  </conditionalFormatting>
  <conditionalFormatting sqref="J668">
    <cfRule type="cellIs" dxfId="2586" priority="2792" stopIfTrue="1" operator="equal">
      <formula>"P"</formula>
    </cfRule>
  </conditionalFormatting>
  <conditionalFormatting sqref="J666">
    <cfRule type="cellIs" dxfId="2585" priority="2787" stopIfTrue="1" operator="equal">
      <formula>"P"</formula>
    </cfRule>
  </conditionalFormatting>
  <conditionalFormatting sqref="J664">
    <cfRule type="cellIs" dxfId="2584" priority="2785" stopIfTrue="1" operator="equal">
      <formula>"P"</formula>
    </cfRule>
  </conditionalFormatting>
  <conditionalFormatting sqref="J665">
    <cfRule type="cellIs" dxfId="2583" priority="2822" stopIfTrue="1" operator="equal">
      <formula>"P"</formula>
    </cfRule>
  </conditionalFormatting>
  <conditionalFormatting sqref="J671">
    <cfRule type="cellIs" dxfId="2582" priority="2821" stopIfTrue="1" operator="equal">
      <formula>"P"</formula>
    </cfRule>
  </conditionalFormatting>
  <conditionalFormatting sqref="J666">
    <cfRule type="cellIs" dxfId="2581" priority="2820" stopIfTrue="1" operator="equal">
      <formula>"P"</formula>
    </cfRule>
  </conditionalFormatting>
  <conditionalFormatting sqref="J669">
    <cfRule type="cellIs" dxfId="2580" priority="2819" stopIfTrue="1" operator="equal">
      <formula>"P"</formula>
    </cfRule>
  </conditionalFormatting>
  <conditionalFormatting sqref="J664">
    <cfRule type="cellIs" dxfId="2579" priority="2818" stopIfTrue="1" operator="equal">
      <formula>"P"</formula>
    </cfRule>
  </conditionalFormatting>
  <conditionalFormatting sqref="J665">
    <cfRule type="cellIs" dxfId="2578" priority="2817" stopIfTrue="1" operator="equal">
      <formula>"P"</formula>
    </cfRule>
  </conditionalFormatting>
  <conditionalFormatting sqref="J668">
    <cfRule type="cellIs" dxfId="2577" priority="2816" stopIfTrue="1" operator="equal">
      <formula>"P"</formula>
    </cfRule>
  </conditionalFormatting>
  <conditionalFormatting sqref="J666">
    <cfRule type="cellIs" dxfId="2576" priority="2815" stopIfTrue="1" operator="equal">
      <formula>"P"</formula>
    </cfRule>
  </conditionalFormatting>
  <conditionalFormatting sqref="J667">
    <cfRule type="cellIs" dxfId="2575" priority="2814" stopIfTrue="1" operator="equal">
      <formula>"P"</formula>
    </cfRule>
  </conditionalFormatting>
  <conditionalFormatting sqref="J670">
    <cfRule type="cellIs" dxfId="2574" priority="2813" stopIfTrue="1" operator="equal">
      <formula>"P"</formula>
    </cfRule>
  </conditionalFormatting>
  <conditionalFormatting sqref="J665">
    <cfRule type="cellIs" dxfId="2573" priority="2812" stopIfTrue="1" operator="equal">
      <formula>"P"</formula>
    </cfRule>
  </conditionalFormatting>
  <conditionalFormatting sqref="J666">
    <cfRule type="cellIs" dxfId="2572" priority="2811" stopIfTrue="1" operator="equal">
      <formula>"P"</formula>
    </cfRule>
  </conditionalFormatting>
  <conditionalFormatting sqref="J669">
    <cfRule type="cellIs" dxfId="2571" priority="2810" stopIfTrue="1" operator="equal">
      <formula>"P"</formula>
    </cfRule>
  </conditionalFormatting>
  <conditionalFormatting sqref="J664">
    <cfRule type="cellIs" dxfId="2570" priority="2809" stopIfTrue="1" operator="equal">
      <formula>"P"</formula>
    </cfRule>
  </conditionalFormatting>
  <conditionalFormatting sqref="J665">
    <cfRule type="cellIs" dxfId="2569" priority="2808" stopIfTrue="1" operator="equal">
      <formula>"P"</formula>
    </cfRule>
  </conditionalFormatting>
  <conditionalFormatting sqref="J668">
    <cfRule type="cellIs" dxfId="2568" priority="2807" stopIfTrue="1" operator="equal">
      <formula>"P"</formula>
    </cfRule>
  </conditionalFormatting>
  <conditionalFormatting sqref="J663">
    <cfRule type="cellIs" dxfId="2567" priority="2806" stopIfTrue="1" operator="equal">
      <formula>"P"</formula>
    </cfRule>
  </conditionalFormatting>
  <conditionalFormatting sqref="J664">
    <cfRule type="cellIs" dxfId="2566" priority="2805" stopIfTrue="1" operator="equal">
      <formula>"P"</formula>
    </cfRule>
  </conditionalFormatting>
  <conditionalFormatting sqref="J667">
    <cfRule type="cellIs" dxfId="2565" priority="2804" stopIfTrue="1" operator="equal">
      <formula>"P"</formula>
    </cfRule>
  </conditionalFormatting>
  <conditionalFormatting sqref="J665">
    <cfRule type="cellIs" dxfId="2564" priority="2803" stopIfTrue="1" operator="equal">
      <formula>"P"</formula>
    </cfRule>
  </conditionalFormatting>
  <conditionalFormatting sqref="J666">
    <cfRule type="cellIs" dxfId="2563" priority="2802" stopIfTrue="1" operator="equal">
      <formula>"P"</formula>
    </cfRule>
  </conditionalFormatting>
  <conditionalFormatting sqref="J664">
    <cfRule type="cellIs" dxfId="2562" priority="2801" stopIfTrue="1" operator="equal">
      <formula>"P"</formula>
    </cfRule>
  </conditionalFormatting>
  <conditionalFormatting sqref="J665">
    <cfRule type="cellIs" dxfId="2561" priority="2800" stopIfTrue="1" operator="equal">
      <formula>"P"</formula>
    </cfRule>
  </conditionalFormatting>
  <conditionalFormatting sqref="J668">
    <cfRule type="cellIs" dxfId="2560" priority="2799" stopIfTrue="1" operator="equal">
      <formula>"P"</formula>
    </cfRule>
  </conditionalFormatting>
  <conditionalFormatting sqref="J671">
    <cfRule type="cellIs" dxfId="2559" priority="2798" stopIfTrue="1" operator="equal">
      <formula>"P"</formula>
    </cfRule>
  </conditionalFormatting>
  <conditionalFormatting sqref="J669">
    <cfRule type="cellIs" dxfId="2558" priority="2797" stopIfTrue="1" operator="equal">
      <formula>"P"</formula>
    </cfRule>
  </conditionalFormatting>
  <conditionalFormatting sqref="J670">
    <cfRule type="cellIs" dxfId="2557" priority="2796" stopIfTrue="1" operator="equal">
      <formula>"P"</formula>
    </cfRule>
  </conditionalFormatting>
  <conditionalFormatting sqref="J664">
    <cfRule type="cellIs" dxfId="2556" priority="2795" stopIfTrue="1" operator="equal">
      <formula>"P"</formula>
    </cfRule>
  </conditionalFormatting>
  <conditionalFormatting sqref="J670">
    <cfRule type="cellIs" dxfId="2555" priority="2794" stopIfTrue="1" operator="equal">
      <formula>"P"</formula>
    </cfRule>
  </conditionalFormatting>
  <conditionalFormatting sqref="J663">
    <cfRule type="cellIs" dxfId="2554" priority="2791" stopIfTrue="1" operator="equal">
      <formula>"P"</formula>
    </cfRule>
  </conditionalFormatting>
  <conditionalFormatting sqref="J664">
    <cfRule type="cellIs" dxfId="2553" priority="2790" stopIfTrue="1" operator="equal">
      <formula>"P"</formula>
    </cfRule>
  </conditionalFormatting>
  <conditionalFormatting sqref="J665">
    <cfRule type="cellIs" dxfId="2552" priority="2788" stopIfTrue="1" operator="equal">
      <formula>"P"</formula>
    </cfRule>
  </conditionalFormatting>
  <conditionalFormatting sqref="J669">
    <cfRule type="cellIs" dxfId="2551" priority="2786" stopIfTrue="1" operator="equal">
      <formula>"P"</formula>
    </cfRule>
  </conditionalFormatting>
  <conditionalFormatting sqref="J665">
    <cfRule type="cellIs" dxfId="2550" priority="2784" stopIfTrue="1" operator="equal">
      <formula>"P"</formula>
    </cfRule>
  </conditionalFormatting>
  <conditionalFormatting sqref="J668">
    <cfRule type="cellIs" dxfId="2549" priority="2783" stopIfTrue="1" operator="equal">
      <formula>"P"</formula>
    </cfRule>
  </conditionalFormatting>
  <conditionalFormatting sqref="J664">
    <cfRule type="cellIs" dxfId="2548" priority="2781" stopIfTrue="1" operator="equal">
      <formula>"P"</formula>
    </cfRule>
  </conditionalFormatting>
  <conditionalFormatting sqref="J667">
    <cfRule type="cellIs" dxfId="2547" priority="2780" stopIfTrue="1" operator="equal">
      <formula>"P"</formula>
    </cfRule>
  </conditionalFormatting>
  <conditionalFormatting sqref="J664">
    <cfRule type="cellIs" dxfId="2546" priority="2777" stopIfTrue="1" operator="equal">
      <formula>"P"</formula>
    </cfRule>
  </conditionalFormatting>
  <conditionalFormatting sqref="J663">
    <cfRule type="cellIs" dxfId="2545" priority="2775" stopIfTrue="1" operator="equal">
      <formula>"P"</formula>
    </cfRule>
  </conditionalFormatting>
  <conditionalFormatting sqref="J664">
    <cfRule type="cellIs" dxfId="2544" priority="2774" stopIfTrue="1" operator="equal">
      <formula>"P"</formula>
    </cfRule>
  </conditionalFormatting>
  <conditionalFormatting sqref="J667">
    <cfRule type="cellIs" dxfId="2543" priority="2773" stopIfTrue="1" operator="equal">
      <formula>"P"</formula>
    </cfRule>
  </conditionalFormatting>
  <conditionalFormatting sqref="J670">
    <cfRule type="cellIs" dxfId="2542" priority="2772" stopIfTrue="1" operator="equal">
      <formula>"P"</formula>
    </cfRule>
  </conditionalFormatting>
  <conditionalFormatting sqref="J668">
    <cfRule type="cellIs" dxfId="2541" priority="2771" stopIfTrue="1" operator="equal">
      <formula>"P"</formula>
    </cfRule>
  </conditionalFormatting>
  <conditionalFormatting sqref="J669">
    <cfRule type="cellIs" dxfId="2540" priority="2770" stopIfTrue="1" operator="equal">
      <formula>"P"</formula>
    </cfRule>
  </conditionalFormatting>
  <conditionalFormatting sqref="J671">
    <cfRule type="cellIs" dxfId="2539" priority="2769" stopIfTrue="1" operator="equal">
      <formula>"P"</formula>
    </cfRule>
  </conditionalFormatting>
  <conditionalFormatting sqref="J663">
    <cfRule type="cellIs" dxfId="2538" priority="2753" stopIfTrue="1" operator="equal">
      <formula>"P"</formula>
    </cfRule>
  </conditionalFormatting>
  <conditionalFormatting sqref="J666">
    <cfRule type="cellIs" dxfId="2537" priority="2752" stopIfTrue="1" operator="equal">
      <formula>"P"</formula>
    </cfRule>
  </conditionalFormatting>
  <conditionalFormatting sqref="J664">
    <cfRule type="cellIs" dxfId="2536" priority="2694" stopIfTrue="1" operator="equal">
      <formula>"P"</formula>
    </cfRule>
  </conditionalFormatting>
  <conditionalFormatting sqref="J665">
    <cfRule type="cellIs" dxfId="2535" priority="2693" stopIfTrue="1" operator="equal">
      <formula>"P"</formula>
    </cfRule>
  </conditionalFormatting>
  <conditionalFormatting sqref="J663">
    <cfRule type="cellIs" dxfId="2534" priority="2692" stopIfTrue="1" operator="equal">
      <formula>"P"</formula>
    </cfRule>
  </conditionalFormatting>
  <conditionalFormatting sqref="J664">
    <cfRule type="cellIs" dxfId="2533" priority="2691" stopIfTrue="1" operator="equal">
      <formula>"P"</formula>
    </cfRule>
  </conditionalFormatting>
  <conditionalFormatting sqref="J667">
    <cfRule type="cellIs" dxfId="2532" priority="2690" stopIfTrue="1" operator="equal">
      <formula>"P"</formula>
    </cfRule>
  </conditionalFormatting>
  <conditionalFormatting sqref="J670">
    <cfRule type="cellIs" dxfId="2531" priority="2689" stopIfTrue="1" operator="equal">
      <formula>"P"</formula>
    </cfRule>
  </conditionalFormatting>
  <conditionalFormatting sqref="J668">
    <cfRule type="cellIs" dxfId="2530" priority="2688" stopIfTrue="1" operator="equal">
      <formula>"P"</formula>
    </cfRule>
  </conditionalFormatting>
  <conditionalFormatting sqref="J669">
    <cfRule type="cellIs" dxfId="2529" priority="2687" stopIfTrue="1" operator="equal">
      <formula>"P"</formula>
    </cfRule>
  </conditionalFormatting>
  <conditionalFormatting sqref="J663">
    <cfRule type="cellIs" dxfId="2528" priority="2686" stopIfTrue="1" operator="equal">
      <formula>"P"</formula>
    </cfRule>
  </conditionalFormatting>
  <conditionalFormatting sqref="J669">
    <cfRule type="cellIs" dxfId="2527" priority="2685" stopIfTrue="1" operator="equal">
      <formula>"P"</formula>
    </cfRule>
  </conditionalFormatting>
  <conditionalFormatting sqref="J664">
    <cfRule type="cellIs" dxfId="2526" priority="2684" stopIfTrue="1" operator="equal">
      <formula>"P"</formula>
    </cfRule>
  </conditionalFormatting>
  <conditionalFormatting sqref="J667">
    <cfRule type="cellIs" dxfId="2525" priority="2683" stopIfTrue="1" operator="equal">
      <formula>"P"</formula>
    </cfRule>
  </conditionalFormatting>
  <conditionalFormatting sqref="J662">
    <cfRule type="cellIs" dxfId="2524" priority="2682" stopIfTrue="1" operator="equal">
      <formula>"P"</formula>
    </cfRule>
  </conditionalFormatting>
  <conditionalFormatting sqref="J663">
    <cfRule type="cellIs" dxfId="2523" priority="2681" stopIfTrue="1" operator="equal">
      <formula>"P"</formula>
    </cfRule>
  </conditionalFormatting>
  <conditionalFormatting sqref="J666">
    <cfRule type="cellIs" dxfId="2522" priority="2680" stopIfTrue="1" operator="equal">
      <formula>"P"</formula>
    </cfRule>
  </conditionalFormatting>
  <conditionalFormatting sqref="J664">
    <cfRule type="cellIs" dxfId="2521" priority="2679" stopIfTrue="1" operator="equal">
      <formula>"P"</formula>
    </cfRule>
  </conditionalFormatting>
  <conditionalFormatting sqref="J665">
    <cfRule type="cellIs" dxfId="2520" priority="2678" stopIfTrue="1" operator="equal">
      <formula>"P"</formula>
    </cfRule>
  </conditionalFormatting>
  <conditionalFormatting sqref="J668">
    <cfRule type="cellIs" dxfId="2519" priority="2677" stopIfTrue="1" operator="equal">
      <formula>"P"</formula>
    </cfRule>
  </conditionalFormatting>
  <conditionalFormatting sqref="J663">
    <cfRule type="cellIs" dxfId="2518" priority="2676" stopIfTrue="1" operator="equal">
      <formula>"P"</formula>
    </cfRule>
  </conditionalFormatting>
  <conditionalFormatting sqref="J664">
    <cfRule type="cellIs" dxfId="2517" priority="2675" stopIfTrue="1" operator="equal">
      <formula>"P"</formula>
    </cfRule>
  </conditionalFormatting>
  <conditionalFormatting sqref="J667">
    <cfRule type="cellIs" dxfId="2516" priority="2674" stopIfTrue="1" operator="equal">
      <formula>"P"</formula>
    </cfRule>
  </conditionalFormatting>
  <conditionalFormatting sqref="J662">
    <cfRule type="cellIs" dxfId="2515" priority="2673" stopIfTrue="1" operator="equal">
      <formula>"P"</formula>
    </cfRule>
  </conditionalFormatting>
  <conditionalFormatting sqref="J663">
    <cfRule type="cellIs" dxfId="2514" priority="2672" stopIfTrue="1" operator="equal">
      <formula>"P"</formula>
    </cfRule>
  </conditionalFormatting>
  <conditionalFormatting sqref="J666">
    <cfRule type="cellIs" dxfId="2513" priority="2671" stopIfTrue="1" operator="equal">
      <formula>"P"</formula>
    </cfRule>
  </conditionalFormatting>
  <conditionalFormatting sqref="J662">
    <cfRule type="cellIs" dxfId="2512" priority="2670" stopIfTrue="1" operator="equal">
      <formula>"P"</formula>
    </cfRule>
  </conditionalFormatting>
  <conditionalFormatting sqref="J665">
    <cfRule type="cellIs" dxfId="2511" priority="2669" stopIfTrue="1" operator="equal">
      <formula>"P"</formula>
    </cfRule>
  </conditionalFormatting>
  <conditionalFormatting sqref="J663">
    <cfRule type="cellIs" dxfId="2510" priority="2668" stopIfTrue="1" operator="equal">
      <formula>"P"</formula>
    </cfRule>
  </conditionalFormatting>
  <conditionalFormatting sqref="J664">
    <cfRule type="cellIs" dxfId="2509" priority="2667" stopIfTrue="1" operator="equal">
      <formula>"P"</formula>
    </cfRule>
  </conditionalFormatting>
  <conditionalFormatting sqref="J662">
    <cfRule type="cellIs" dxfId="2508" priority="2666" stopIfTrue="1" operator="equal">
      <formula>"P"</formula>
    </cfRule>
  </conditionalFormatting>
  <conditionalFormatting sqref="J663">
    <cfRule type="cellIs" dxfId="2507" priority="2665" stopIfTrue="1" operator="equal">
      <formula>"P"</formula>
    </cfRule>
  </conditionalFormatting>
  <conditionalFormatting sqref="J666">
    <cfRule type="cellIs" dxfId="2506" priority="2664" stopIfTrue="1" operator="equal">
      <formula>"P"</formula>
    </cfRule>
  </conditionalFormatting>
  <conditionalFormatting sqref="J669">
    <cfRule type="cellIs" dxfId="2505" priority="2663" stopIfTrue="1" operator="equal">
      <formula>"P"</formula>
    </cfRule>
  </conditionalFormatting>
  <conditionalFormatting sqref="J667">
    <cfRule type="cellIs" dxfId="2504" priority="2662" stopIfTrue="1" operator="equal">
      <formula>"P"</formula>
    </cfRule>
  </conditionalFormatting>
  <conditionalFormatting sqref="J668">
    <cfRule type="cellIs" dxfId="2503" priority="2661" stopIfTrue="1" operator="equal">
      <formula>"P"</formula>
    </cfRule>
  </conditionalFormatting>
  <conditionalFormatting sqref="D649:D670">
    <cfRule type="cellIs" dxfId="2502" priority="2660" stopIfTrue="1" operator="equal">
      <formula>"P"</formula>
    </cfRule>
  </conditionalFormatting>
  <conditionalFormatting sqref="D662">
    <cfRule type="cellIs" dxfId="2501" priority="2659" stopIfTrue="1" operator="equal">
      <formula>"P"</formula>
    </cfRule>
  </conditionalFormatting>
  <conditionalFormatting sqref="D671">
    <cfRule type="cellIs" dxfId="2500" priority="2658" stopIfTrue="1" operator="equal">
      <formula>"P"</formula>
    </cfRule>
  </conditionalFormatting>
  <conditionalFormatting sqref="D661">
    <cfRule type="cellIs" dxfId="2499" priority="2657" stopIfTrue="1" operator="equal">
      <formula>"P"</formula>
    </cfRule>
  </conditionalFormatting>
  <conditionalFormatting sqref="D670">
    <cfRule type="cellIs" dxfId="2498" priority="2656" stopIfTrue="1" operator="equal">
      <formula>"P"</formula>
    </cfRule>
  </conditionalFormatting>
  <conditionalFormatting sqref="D671">
    <cfRule type="cellIs" dxfId="2497" priority="2655" stopIfTrue="1" operator="equal">
      <formula>"P"</formula>
    </cfRule>
  </conditionalFormatting>
  <conditionalFormatting sqref="D661">
    <cfRule type="cellIs" dxfId="2496" priority="2654" stopIfTrue="1" operator="equal">
      <formula>"P"</formula>
    </cfRule>
  </conditionalFormatting>
  <conditionalFormatting sqref="D670">
    <cfRule type="cellIs" dxfId="2495" priority="2653" stopIfTrue="1" operator="equal">
      <formula>"P"</formula>
    </cfRule>
  </conditionalFormatting>
  <conditionalFormatting sqref="D660">
    <cfRule type="cellIs" dxfId="2494" priority="2652" stopIfTrue="1" operator="equal">
      <formula>"P"</formula>
    </cfRule>
  </conditionalFormatting>
  <conditionalFormatting sqref="D669">
    <cfRule type="cellIs" dxfId="2493" priority="2651" stopIfTrue="1" operator="equal">
      <formula>"P"</formula>
    </cfRule>
  </conditionalFormatting>
  <conditionalFormatting sqref="D668">
    <cfRule type="cellIs" dxfId="2492" priority="2646" stopIfTrue="1" operator="equal">
      <formula>"P"</formula>
    </cfRule>
  </conditionalFormatting>
  <conditionalFormatting sqref="D670">
    <cfRule type="cellIs" dxfId="2491" priority="2650" stopIfTrue="1" operator="equal">
      <formula>"P"</formula>
    </cfRule>
  </conditionalFormatting>
  <conditionalFormatting sqref="D669">
    <cfRule type="cellIs" dxfId="2490" priority="2649" stopIfTrue="1" operator="equal">
      <formula>"P"</formula>
    </cfRule>
  </conditionalFormatting>
  <conditionalFormatting sqref="D670">
    <cfRule type="cellIs" dxfId="2489" priority="2648" stopIfTrue="1" operator="equal">
      <formula>"P"</formula>
    </cfRule>
  </conditionalFormatting>
  <conditionalFormatting sqref="D669">
    <cfRule type="cellIs" dxfId="2488" priority="2647" stopIfTrue="1" operator="equal">
      <formula>"P"</formula>
    </cfRule>
  </conditionalFormatting>
  <conditionalFormatting sqref="D672">
    <cfRule type="cellIs" dxfId="2487" priority="2645" stopIfTrue="1" operator="equal">
      <formula>"P"</formula>
    </cfRule>
  </conditionalFormatting>
  <conditionalFormatting sqref="D672">
    <cfRule type="cellIs" dxfId="2486" priority="2644" stopIfTrue="1" operator="equal">
      <formula>"P"</formula>
    </cfRule>
  </conditionalFormatting>
  <conditionalFormatting sqref="D672">
    <cfRule type="cellIs" dxfId="2485" priority="2643" stopIfTrue="1" operator="equal">
      <formula>"P"</formula>
    </cfRule>
  </conditionalFormatting>
  <conditionalFormatting sqref="D672">
    <cfRule type="cellIs" dxfId="2484" priority="2642" stopIfTrue="1" operator="equal">
      <formula>"P"</formula>
    </cfRule>
  </conditionalFormatting>
  <conditionalFormatting sqref="D672">
    <cfRule type="cellIs" dxfId="2483" priority="2641" stopIfTrue="1" operator="equal">
      <formula>"P"</formula>
    </cfRule>
  </conditionalFormatting>
  <conditionalFormatting sqref="J529:J551">
    <cfRule type="cellIs" dxfId="2482" priority="2640" stopIfTrue="1" operator="equal">
      <formula>"P"</formula>
    </cfRule>
  </conditionalFormatting>
  <conditionalFormatting sqref="D507">
    <cfRule type="cellIs" dxfId="2481" priority="1313" stopIfTrue="1" operator="equal">
      <formula>"P"</formula>
    </cfRule>
  </conditionalFormatting>
  <conditionalFormatting sqref="D494:D518">
    <cfRule type="cellIs" dxfId="2480" priority="2638" stopIfTrue="1" operator="equal">
      <formula>"P"</formula>
    </cfRule>
  </conditionalFormatting>
  <conditionalFormatting sqref="D507">
    <cfRule type="cellIs" dxfId="2479" priority="2625" stopIfTrue="1" operator="equal">
      <formula>"P"</formula>
    </cfRule>
  </conditionalFormatting>
  <conditionalFormatting sqref="D507">
    <cfRule type="cellIs" dxfId="2478" priority="2619" stopIfTrue="1" operator="equal">
      <formula>"P"</formula>
    </cfRule>
  </conditionalFormatting>
  <conditionalFormatting sqref="D505">
    <cfRule type="cellIs" dxfId="2477" priority="2627" stopIfTrue="1" operator="equal">
      <formula>"P"</formula>
    </cfRule>
  </conditionalFormatting>
  <conditionalFormatting sqref="D506">
    <cfRule type="cellIs" dxfId="2476" priority="2628" stopIfTrue="1" operator="equal">
      <formula>"P"</formula>
    </cfRule>
  </conditionalFormatting>
  <conditionalFormatting sqref="D503">
    <cfRule type="cellIs" dxfId="2475" priority="2626" stopIfTrue="1" operator="equal">
      <formula>"P"</formula>
    </cfRule>
  </conditionalFormatting>
  <conditionalFormatting sqref="D506">
    <cfRule type="cellIs" dxfId="2474" priority="2624" stopIfTrue="1" operator="equal">
      <formula>"P"</formula>
    </cfRule>
  </conditionalFormatting>
  <conditionalFormatting sqref="D505">
    <cfRule type="cellIs" dxfId="2473" priority="2623" stopIfTrue="1" operator="equal">
      <formula>"P"</formula>
    </cfRule>
  </conditionalFormatting>
  <conditionalFormatting sqref="D506">
    <cfRule type="cellIs" dxfId="2472" priority="2622" stopIfTrue="1" operator="equal">
      <formula>"P"</formula>
    </cfRule>
  </conditionalFormatting>
  <conditionalFormatting sqref="D495">
    <cfRule type="cellIs" dxfId="2471" priority="2620" stopIfTrue="1" operator="equal">
      <formula>"P"</formula>
    </cfRule>
  </conditionalFormatting>
  <conditionalFormatting sqref="D505">
    <cfRule type="cellIs" dxfId="2470" priority="2621" stopIfTrue="1" operator="equal">
      <formula>"P"</formula>
    </cfRule>
  </conditionalFormatting>
  <conditionalFormatting sqref="J513:L516 J494:L510 R494:S517">
    <cfRule type="cellIs" dxfId="2469" priority="2637" stopIfTrue="1" operator="equal">
      <formula>"P"</formula>
    </cfRule>
  </conditionalFormatting>
  <conditionalFormatting sqref="J517:L517">
    <cfRule type="cellIs" dxfId="2468" priority="2636" stopIfTrue="1" operator="equal">
      <formula>"P"</formula>
    </cfRule>
  </conditionalFormatting>
  <conditionalFormatting sqref="D496">
    <cfRule type="cellIs" dxfId="2467" priority="2635" stopIfTrue="1" operator="equal">
      <formula>"P"</formula>
    </cfRule>
  </conditionalFormatting>
  <conditionalFormatting sqref="D508">
    <cfRule type="cellIs" dxfId="2466" priority="2634" stopIfTrue="1" operator="equal">
      <formula>"P"</formula>
    </cfRule>
  </conditionalFormatting>
  <conditionalFormatting sqref="D507">
    <cfRule type="cellIs" dxfId="2465" priority="2633" stopIfTrue="1" operator="equal">
      <formula>"P"</formula>
    </cfRule>
  </conditionalFormatting>
  <conditionalFormatting sqref="D495">
    <cfRule type="cellIs" dxfId="2464" priority="2632" stopIfTrue="1" operator="equal">
      <formula>"P"</formula>
    </cfRule>
  </conditionalFormatting>
  <conditionalFormatting sqref="D506">
    <cfRule type="cellIs" dxfId="2463" priority="2631" stopIfTrue="1" operator="equal">
      <formula>"P"</formula>
    </cfRule>
  </conditionalFormatting>
  <conditionalFormatting sqref="D504">
    <cfRule type="cellIs" dxfId="2462" priority="2630" stopIfTrue="1" operator="equal">
      <formula>"P"</formula>
    </cfRule>
  </conditionalFormatting>
  <conditionalFormatting sqref="D507">
    <cfRule type="cellIs" dxfId="2461" priority="2629" stopIfTrue="1" operator="equal">
      <formula>"P"</formula>
    </cfRule>
  </conditionalFormatting>
  <conditionalFormatting sqref="D506">
    <cfRule type="cellIs" dxfId="2460" priority="2618" stopIfTrue="1" operator="equal">
      <formula>"P"</formula>
    </cfRule>
  </conditionalFormatting>
  <conditionalFormatting sqref="D505">
    <cfRule type="cellIs" dxfId="2459" priority="2617" stopIfTrue="1" operator="equal">
      <formula>"P"</formula>
    </cfRule>
  </conditionalFormatting>
  <conditionalFormatting sqref="D503">
    <cfRule type="cellIs" dxfId="2458" priority="2616" stopIfTrue="1" operator="equal">
      <formula>"P"</formula>
    </cfRule>
  </conditionalFormatting>
  <conditionalFormatting sqref="D506">
    <cfRule type="cellIs" dxfId="2457" priority="2615" stopIfTrue="1" operator="equal">
      <formula>"P"</formula>
    </cfRule>
  </conditionalFormatting>
  <conditionalFormatting sqref="D505">
    <cfRule type="cellIs" dxfId="2456" priority="2614" stopIfTrue="1" operator="equal">
      <formula>"P"</formula>
    </cfRule>
  </conditionalFormatting>
  <conditionalFormatting sqref="D500">
    <cfRule type="cellIs" dxfId="2455" priority="2578" stopIfTrue="1" operator="equal">
      <formula>"P"</formula>
    </cfRule>
  </conditionalFormatting>
  <conditionalFormatting sqref="D494">
    <cfRule type="cellIs" dxfId="2454" priority="2574" stopIfTrue="1" operator="equal">
      <formula>"P"</formula>
    </cfRule>
  </conditionalFormatting>
  <conditionalFormatting sqref="D500">
    <cfRule type="cellIs" dxfId="2453" priority="2580" stopIfTrue="1" operator="equal">
      <formula>"P"</formula>
    </cfRule>
  </conditionalFormatting>
  <conditionalFormatting sqref="D502">
    <cfRule type="cellIs" dxfId="2452" priority="2581" stopIfTrue="1" operator="equal">
      <formula>"P"</formula>
    </cfRule>
  </conditionalFormatting>
  <conditionalFormatting sqref="D500">
    <cfRule type="cellIs" dxfId="2451" priority="2579" stopIfTrue="1" operator="equal">
      <formula>"P"</formula>
    </cfRule>
  </conditionalFormatting>
  <conditionalFormatting sqref="D495">
    <cfRule type="cellIs" dxfId="2450" priority="2577" stopIfTrue="1" operator="equal">
      <formula>"P"</formula>
    </cfRule>
  </conditionalFormatting>
  <conditionalFormatting sqref="D507">
    <cfRule type="cellIs" dxfId="2449" priority="2576" stopIfTrue="1" operator="equal">
      <formula>"P"</formula>
    </cfRule>
  </conditionalFormatting>
  <conditionalFormatting sqref="D506">
    <cfRule type="cellIs" dxfId="2448" priority="2575" stopIfTrue="1" operator="equal">
      <formula>"P"</formula>
    </cfRule>
  </conditionalFormatting>
  <conditionalFormatting sqref="D504">
    <cfRule type="cellIs" dxfId="2447" priority="2613" stopIfTrue="1" operator="equal">
      <formula>"P"</formula>
    </cfRule>
  </conditionalFormatting>
  <conditionalFormatting sqref="D502">
    <cfRule type="cellIs" dxfId="2446" priority="2612" stopIfTrue="1" operator="equal">
      <formula>"P"</formula>
    </cfRule>
  </conditionalFormatting>
  <conditionalFormatting sqref="D506">
    <cfRule type="cellIs" dxfId="2445" priority="2611" stopIfTrue="1" operator="equal">
      <formula>"P"</formula>
    </cfRule>
  </conditionalFormatting>
  <conditionalFormatting sqref="D505">
    <cfRule type="cellIs" dxfId="2444" priority="2610" stopIfTrue="1" operator="equal">
      <formula>"P"</formula>
    </cfRule>
  </conditionalFormatting>
  <conditionalFormatting sqref="D504">
    <cfRule type="cellIs" dxfId="2443" priority="2609" stopIfTrue="1" operator="equal">
      <formula>"P"</formula>
    </cfRule>
  </conditionalFormatting>
  <conditionalFormatting sqref="D505">
    <cfRule type="cellIs" dxfId="2442" priority="2608" stopIfTrue="1" operator="equal">
      <formula>"P"</formula>
    </cfRule>
  </conditionalFormatting>
  <conditionalFormatting sqref="D504">
    <cfRule type="cellIs" dxfId="2441" priority="2607" stopIfTrue="1" operator="equal">
      <formula>"P"</formula>
    </cfRule>
  </conditionalFormatting>
  <conditionalFormatting sqref="D494">
    <cfRule type="cellIs" dxfId="2440" priority="2606" stopIfTrue="1" operator="equal">
      <formula>"P"</formula>
    </cfRule>
  </conditionalFormatting>
  <conditionalFormatting sqref="D506">
    <cfRule type="cellIs" dxfId="2439" priority="2605" stopIfTrue="1" operator="equal">
      <formula>"P"</formula>
    </cfRule>
  </conditionalFormatting>
  <conditionalFormatting sqref="D505">
    <cfRule type="cellIs" dxfId="2438" priority="2604" stopIfTrue="1" operator="equal">
      <formula>"P"</formula>
    </cfRule>
  </conditionalFormatting>
  <conditionalFormatting sqref="D504">
    <cfRule type="cellIs" dxfId="2437" priority="2603" stopIfTrue="1" operator="equal">
      <formula>"P"</formula>
    </cfRule>
  </conditionalFormatting>
  <conditionalFormatting sqref="D502">
    <cfRule type="cellIs" dxfId="2436" priority="2602" stopIfTrue="1" operator="equal">
      <formula>"P"</formula>
    </cfRule>
  </conditionalFormatting>
  <conditionalFormatting sqref="D505">
    <cfRule type="cellIs" dxfId="2435" priority="2601" stopIfTrue="1" operator="equal">
      <formula>"P"</formula>
    </cfRule>
  </conditionalFormatting>
  <conditionalFormatting sqref="D504">
    <cfRule type="cellIs" dxfId="2434" priority="2600" stopIfTrue="1" operator="equal">
      <formula>"P"</formula>
    </cfRule>
  </conditionalFormatting>
  <conditionalFormatting sqref="D503">
    <cfRule type="cellIs" dxfId="2433" priority="2599" stopIfTrue="1" operator="equal">
      <formula>"P"</formula>
    </cfRule>
  </conditionalFormatting>
  <conditionalFormatting sqref="D501">
    <cfRule type="cellIs" dxfId="2432" priority="2598" stopIfTrue="1" operator="equal">
      <formula>"P"</formula>
    </cfRule>
  </conditionalFormatting>
  <conditionalFormatting sqref="D505">
    <cfRule type="cellIs" dxfId="2431" priority="2597" stopIfTrue="1" operator="equal">
      <formula>"P"</formula>
    </cfRule>
  </conditionalFormatting>
  <conditionalFormatting sqref="D504">
    <cfRule type="cellIs" dxfId="2430" priority="2596" stopIfTrue="1" operator="equal">
      <formula>"P"</formula>
    </cfRule>
  </conditionalFormatting>
  <conditionalFormatting sqref="D503">
    <cfRule type="cellIs" dxfId="2429" priority="2595" stopIfTrue="1" operator="equal">
      <formula>"P"</formula>
    </cfRule>
  </conditionalFormatting>
  <conditionalFormatting sqref="D504">
    <cfRule type="cellIs" dxfId="2428" priority="2594" stopIfTrue="1" operator="equal">
      <formula>"P"</formula>
    </cfRule>
  </conditionalFormatting>
  <conditionalFormatting sqref="D503">
    <cfRule type="cellIs" dxfId="2427" priority="2593" stopIfTrue="1" operator="equal">
      <formula>"P"</formula>
    </cfRule>
  </conditionalFormatting>
  <conditionalFormatting sqref="D505">
    <cfRule type="cellIs" dxfId="2426" priority="2592" stopIfTrue="1" operator="equal">
      <formula>"P"</formula>
    </cfRule>
  </conditionalFormatting>
  <conditionalFormatting sqref="D504">
    <cfRule type="cellIs" dxfId="2425" priority="2591" stopIfTrue="1" operator="equal">
      <formula>"P"</formula>
    </cfRule>
  </conditionalFormatting>
  <conditionalFormatting sqref="D503">
    <cfRule type="cellIs" dxfId="2424" priority="2590" stopIfTrue="1" operator="equal">
      <formula>"P"</formula>
    </cfRule>
  </conditionalFormatting>
  <conditionalFormatting sqref="D501">
    <cfRule type="cellIs" dxfId="2423" priority="2589" stopIfTrue="1" operator="equal">
      <formula>"P"</formula>
    </cfRule>
  </conditionalFormatting>
  <conditionalFormatting sqref="D504">
    <cfRule type="cellIs" dxfId="2422" priority="2588" stopIfTrue="1" operator="equal">
      <formula>"P"</formula>
    </cfRule>
  </conditionalFormatting>
  <conditionalFormatting sqref="D503">
    <cfRule type="cellIs" dxfId="2421" priority="2587" stopIfTrue="1" operator="equal">
      <formula>"P"</formula>
    </cfRule>
  </conditionalFormatting>
  <conditionalFormatting sqref="D502">
    <cfRule type="cellIs" dxfId="2420" priority="2586" stopIfTrue="1" operator="equal">
      <formula>"P"</formula>
    </cfRule>
  </conditionalFormatting>
  <conditionalFormatting sqref="D504">
    <cfRule type="cellIs" dxfId="2419" priority="2585" stopIfTrue="1" operator="equal">
      <formula>"P"</formula>
    </cfRule>
  </conditionalFormatting>
  <conditionalFormatting sqref="D503">
    <cfRule type="cellIs" dxfId="2418" priority="2584" stopIfTrue="1" operator="equal">
      <formula>"P"</formula>
    </cfRule>
  </conditionalFormatting>
  <conditionalFormatting sqref="D502">
    <cfRule type="cellIs" dxfId="2417" priority="2583" stopIfTrue="1" operator="equal">
      <formula>"P"</formula>
    </cfRule>
  </conditionalFormatting>
  <conditionalFormatting sqref="D503">
    <cfRule type="cellIs" dxfId="2416" priority="2582" stopIfTrue="1" operator="equal">
      <formula>"P"</formula>
    </cfRule>
  </conditionalFormatting>
  <conditionalFormatting sqref="D505">
    <cfRule type="cellIs" dxfId="2415" priority="2573" stopIfTrue="1" operator="equal">
      <formula>"P"</formula>
    </cfRule>
  </conditionalFormatting>
  <conditionalFormatting sqref="D503">
    <cfRule type="cellIs" dxfId="2414" priority="2572" stopIfTrue="1" operator="equal">
      <formula>"P"</formula>
    </cfRule>
  </conditionalFormatting>
  <conditionalFormatting sqref="D506">
    <cfRule type="cellIs" dxfId="2413" priority="2571" stopIfTrue="1" operator="equal">
      <formula>"P"</formula>
    </cfRule>
  </conditionalFormatting>
  <conditionalFormatting sqref="D505">
    <cfRule type="cellIs" dxfId="2412" priority="2570" stopIfTrue="1" operator="equal">
      <formula>"P"</formula>
    </cfRule>
  </conditionalFormatting>
  <conditionalFormatting sqref="D504">
    <cfRule type="cellIs" dxfId="2411" priority="2569" stopIfTrue="1" operator="equal">
      <formula>"P"</formula>
    </cfRule>
  </conditionalFormatting>
  <conditionalFormatting sqref="D502">
    <cfRule type="cellIs" dxfId="2410" priority="2568" stopIfTrue="1" operator="equal">
      <formula>"P"</formula>
    </cfRule>
  </conditionalFormatting>
  <conditionalFormatting sqref="D506">
    <cfRule type="cellIs" dxfId="2409" priority="2567" stopIfTrue="1" operator="equal">
      <formula>"P"</formula>
    </cfRule>
  </conditionalFormatting>
  <conditionalFormatting sqref="D505">
    <cfRule type="cellIs" dxfId="2408" priority="2566" stopIfTrue="1" operator="equal">
      <formula>"P"</formula>
    </cfRule>
  </conditionalFormatting>
  <conditionalFormatting sqref="D504">
    <cfRule type="cellIs" dxfId="2407" priority="2565" stopIfTrue="1" operator="equal">
      <formula>"P"</formula>
    </cfRule>
  </conditionalFormatting>
  <conditionalFormatting sqref="D505">
    <cfRule type="cellIs" dxfId="2406" priority="2564" stopIfTrue="1" operator="equal">
      <formula>"P"</formula>
    </cfRule>
  </conditionalFormatting>
  <conditionalFormatting sqref="D504">
    <cfRule type="cellIs" dxfId="2405" priority="2563" stopIfTrue="1" operator="equal">
      <formula>"P"</formula>
    </cfRule>
  </conditionalFormatting>
  <conditionalFormatting sqref="D494">
    <cfRule type="cellIs" dxfId="2404" priority="2562" stopIfTrue="1" operator="equal">
      <formula>"P"</formula>
    </cfRule>
  </conditionalFormatting>
  <conditionalFormatting sqref="D506">
    <cfRule type="cellIs" dxfId="2403" priority="2561" stopIfTrue="1" operator="equal">
      <formula>"P"</formula>
    </cfRule>
  </conditionalFormatting>
  <conditionalFormatting sqref="D505">
    <cfRule type="cellIs" dxfId="2402" priority="2560" stopIfTrue="1" operator="equal">
      <formula>"P"</formula>
    </cfRule>
  </conditionalFormatting>
  <conditionalFormatting sqref="D504">
    <cfRule type="cellIs" dxfId="2401" priority="2559" stopIfTrue="1" operator="equal">
      <formula>"P"</formula>
    </cfRule>
  </conditionalFormatting>
  <conditionalFormatting sqref="D502">
    <cfRule type="cellIs" dxfId="2400" priority="2558" stopIfTrue="1" operator="equal">
      <formula>"P"</formula>
    </cfRule>
  </conditionalFormatting>
  <conditionalFormatting sqref="D505">
    <cfRule type="cellIs" dxfId="2399" priority="2557" stopIfTrue="1" operator="equal">
      <formula>"P"</formula>
    </cfRule>
  </conditionalFormatting>
  <conditionalFormatting sqref="D504">
    <cfRule type="cellIs" dxfId="2398" priority="2556" stopIfTrue="1" operator="equal">
      <formula>"P"</formula>
    </cfRule>
  </conditionalFormatting>
  <conditionalFormatting sqref="D503">
    <cfRule type="cellIs" dxfId="2397" priority="2555" stopIfTrue="1" operator="equal">
      <formula>"P"</formula>
    </cfRule>
  </conditionalFormatting>
  <conditionalFormatting sqref="D507">
    <cfRule type="cellIs" dxfId="2396" priority="2099" stopIfTrue="1" operator="equal">
      <formula>"P"</formula>
    </cfRule>
  </conditionalFormatting>
  <conditionalFormatting sqref="D507">
    <cfRule type="cellIs" dxfId="2395" priority="2097" stopIfTrue="1" operator="equal">
      <formula>"P"</formula>
    </cfRule>
  </conditionalFormatting>
  <conditionalFormatting sqref="D502">
    <cfRule type="cellIs" dxfId="2394" priority="2100" stopIfTrue="1" operator="equal">
      <formula>"P"</formula>
    </cfRule>
  </conditionalFormatting>
  <conditionalFormatting sqref="D508">
    <cfRule type="cellIs" dxfId="2393" priority="2098" stopIfTrue="1" operator="equal">
      <formula>"P"</formula>
    </cfRule>
  </conditionalFormatting>
  <conditionalFormatting sqref="D506">
    <cfRule type="cellIs" dxfId="2392" priority="2096" stopIfTrue="1" operator="equal">
      <formula>"P"</formula>
    </cfRule>
  </conditionalFormatting>
  <conditionalFormatting sqref="D504">
    <cfRule type="cellIs" dxfId="2391" priority="2095" stopIfTrue="1" operator="equal">
      <formula>"P"</formula>
    </cfRule>
  </conditionalFormatting>
  <conditionalFormatting sqref="D505">
    <cfRule type="cellIs" dxfId="2390" priority="2054" stopIfTrue="1" operator="equal">
      <formula>"P"</formula>
    </cfRule>
  </conditionalFormatting>
  <conditionalFormatting sqref="D504">
    <cfRule type="cellIs" dxfId="2389" priority="2053" stopIfTrue="1" operator="equal">
      <formula>"P"</formula>
    </cfRule>
  </conditionalFormatting>
  <conditionalFormatting sqref="D505">
    <cfRule type="cellIs" dxfId="2388" priority="2047" stopIfTrue="1" operator="equal">
      <formula>"P"</formula>
    </cfRule>
  </conditionalFormatting>
  <conditionalFormatting sqref="D505">
    <cfRule type="cellIs" dxfId="2387" priority="2056" stopIfTrue="1" operator="equal">
      <formula>"P"</formula>
    </cfRule>
  </conditionalFormatting>
  <conditionalFormatting sqref="D506">
    <cfRule type="cellIs" dxfId="2386" priority="2057" stopIfTrue="1" operator="equal">
      <formula>"P"</formula>
    </cfRule>
  </conditionalFormatting>
  <conditionalFormatting sqref="D504">
    <cfRule type="cellIs" dxfId="2385" priority="2055" stopIfTrue="1" operator="equal">
      <formula>"P"</formula>
    </cfRule>
  </conditionalFormatting>
  <conditionalFormatting sqref="D506">
    <cfRule type="cellIs" dxfId="2384" priority="2052" stopIfTrue="1" operator="equal">
      <formula>"P"</formula>
    </cfRule>
  </conditionalFormatting>
  <conditionalFormatting sqref="D505">
    <cfRule type="cellIs" dxfId="2383" priority="2051" stopIfTrue="1" operator="equal">
      <formula>"P"</formula>
    </cfRule>
  </conditionalFormatting>
  <conditionalFormatting sqref="D504">
    <cfRule type="cellIs" dxfId="2382" priority="2050" stopIfTrue="1" operator="equal">
      <formula>"P"</formula>
    </cfRule>
  </conditionalFormatting>
  <conditionalFormatting sqref="D504">
    <cfRule type="cellIs" dxfId="2381" priority="2048" stopIfTrue="1" operator="equal">
      <formula>"P"</formula>
    </cfRule>
  </conditionalFormatting>
  <conditionalFormatting sqref="D505">
    <cfRule type="cellIs" dxfId="2380" priority="2049" stopIfTrue="1" operator="equal">
      <formula>"P"</formula>
    </cfRule>
  </conditionalFormatting>
  <conditionalFormatting sqref="D507">
    <cfRule type="cellIs" dxfId="2379" priority="2094" stopIfTrue="1" operator="equal">
      <formula>"P"</formula>
    </cfRule>
  </conditionalFormatting>
  <conditionalFormatting sqref="D506">
    <cfRule type="cellIs" dxfId="2378" priority="2093" stopIfTrue="1" operator="equal">
      <formula>"P"</formula>
    </cfRule>
  </conditionalFormatting>
  <conditionalFormatting sqref="D505">
    <cfRule type="cellIs" dxfId="2377" priority="2092" stopIfTrue="1" operator="equal">
      <formula>"P"</formula>
    </cfRule>
  </conditionalFormatting>
  <conditionalFormatting sqref="D507">
    <cfRule type="cellIs" dxfId="2376" priority="2091" stopIfTrue="1" operator="equal">
      <formula>"P"</formula>
    </cfRule>
  </conditionalFormatting>
  <conditionalFormatting sqref="D506">
    <cfRule type="cellIs" dxfId="2375" priority="2090" stopIfTrue="1" operator="equal">
      <formula>"P"</formula>
    </cfRule>
  </conditionalFormatting>
  <conditionalFormatting sqref="D505">
    <cfRule type="cellIs" dxfId="2374" priority="2089" stopIfTrue="1" operator="equal">
      <formula>"P"</formula>
    </cfRule>
  </conditionalFormatting>
  <conditionalFormatting sqref="D506">
    <cfRule type="cellIs" dxfId="2373" priority="2088" stopIfTrue="1" operator="equal">
      <formula>"P"</formula>
    </cfRule>
  </conditionalFormatting>
  <conditionalFormatting sqref="D505">
    <cfRule type="cellIs" dxfId="2372" priority="2087" stopIfTrue="1" operator="equal">
      <formula>"P"</formula>
    </cfRule>
  </conditionalFormatting>
  <conditionalFormatting sqref="D507">
    <cfRule type="cellIs" dxfId="2371" priority="2086" stopIfTrue="1" operator="equal">
      <formula>"P"</formula>
    </cfRule>
  </conditionalFormatting>
  <conditionalFormatting sqref="D505">
    <cfRule type="cellIs" dxfId="2370" priority="2084" stopIfTrue="1" operator="equal">
      <formula>"P"</formula>
    </cfRule>
  </conditionalFormatting>
  <conditionalFormatting sqref="D506">
    <cfRule type="cellIs" dxfId="2369" priority="2085" stopIfTrue="1" operator="equal">
      <formula>"P"</formula>
    </cfRule>
  </conditionalFormatting>
  <conditionalFormatting sqref="D506">
    <cfRule type="cellIs" dxfId="2368" priority="2083" stopIfTrue="1" operator="equal">
      <formula>"P"</formula>
    </cfRule>
  </conditionalFormatting>
  <conditionalFormatting sqref="D505">
    <cfRule type="cellIs" dxfId="2367" priority="2082" stopIfTrue="1" operator="equal">
      <formula>"P"</formula>
    </cfRule>
  </conditionalFormatting>
  <conditionalFormatting sqref="D504">
    <cfRule type="cellIs" dxfId="2366" priority="2081" stopIfTrue="1" operator="equal">
      <formula>"P"</formula>
    </cfRule>
  </conditionalFormatting>
  <conditionalFormatting sqref="D506">
    <cfRule type="cellIs" dxfId="2365" priority="2080" stopIfTrue="1" operator="equal">
      <formula>"P"</formula>
    </cfRule>
  </conditionalFormatting>
  <conditionalFormatting sqref="D505">
    <cfRule type="cellIs" dxfId="2364" priority="2079" stopIfTrue="1" operator="equal">
      <formula>"P"</formula>
    </cfRule>
  </conditionalFormatting>
  <conditionalFormatting sqref="D504">
    <cfRule type="cellIs" dxfId="2363" priority="2078" stopIfTrue="1" operator="equal">
      <formula>"P"</formula>
    </cfRule>
  </conditionalFormatting>
  <conditionalFormatting sqref="D505">
    <cfRule type="cellIs" dxfId="2362" priority="2077" stopIfTrue="1" operator="equal">
      <formula>"P"</formula>
    </cfRule>
  </conditionalFormatting>
  <conditionalFormatting sqref="D504">
    <cfRule type="cellIs" dxfId="2361" priority="2076" stopIfTrue="1" operator="equal">
      <formula>"P"</formula>
    </cfRule>
  </conditionalFormatting>
  <conditionalFormatting sqref="D506">
    <cfRule type="cellIs" dxfId="2360" priority="2075" stopIfTrue="1" operator="equal">
      <formula>"P"</formula>
    </cfRule>
  </conditionalFormatting>
  <conditionalFormatting sqref="D505">
    <cfRule type="cellIs" dxfId="2359" priority="2074" stopIfTrue="1" operator="equal">
      <formula>"P"</formula>
    </cfRule>
  </conditionalFormatting>
  <conditionalFormatting sqref="D504">
    <cfRule type="cellIs" dxfId="2358" priority="2073" stopIfTrue="1" operator="equal">
      <formula>"P"</formula>
    </cfRule>
  </conditionalFormatting>
  <conditionalFormatting sqref="D505">
    <cfRule type="cellIs" dxfId="2357" priority="2072" stopIfTrue="1" operator="equal">
      <formula>"P"</formula>
    </cfRule>
  </conditionalFormatting>
  <conditionalFormatting sqref="D505">
    <cfRule type="cellIs" dxfId="2356" priority="2070" stopIfTrue="1" operator="equal">
      <formula>"P"</formula>
    </cfRule>
  </conditionalFormatting>
  <conditionalFormatting sqref="D504">
    <cfRule type="cellIs" dxfId="2355" priority="2071" stopIfTrue="1" operator="equal">
      <formula>"P"</formula>
    </cfRule>
  </conditionalFormatting>
  <conditionalFormatting sqref="D504">
    <cfRule type="cellIs" dxfId="2354" priority="2069" stopIfTrue="1" operator="equal">
      <formula>"P"</formula>
    </cfRule>
  </conditionalFormatting>
  <conditionalFormatting sqref="D504">
    <cfRule type="cellIs" dxfId="2353" priority="2068" stopIfTrue="1" operator="equal">
      <formula>"P"</formula>
    </cfRule>
  </conditionalFormatting>
  <conditionalFormatting sqref="D505">
    <cfRule type="cellIs" dxfId="2352" priority="2067" stopIfTrue="1" operator="equal">
      <formula>"P"</formula>
    </cfRule>
  </conditionalFormatting>
  <conditionalFormatting sqref="D504">
    <cfRule type="cellIs" dxfId="2351" priority="2066" stopIfTrue="1" operator="equal">
      <formula>"P"</formula>
    </cfRule>
  </conditionalFormatting>
  <conditionalFormatting sqref="D504">
    <cfRule type="cellIs" dxfId="2350" priority="2065" stopIfTrue="1" operator="equal">
      <formula>"P"</formula>
    </cfRule>
  </conditionalFormatting>
  <conditionalFormatting sqref="D504">
    <cfRule type="cellIs" dxfId="2349" priority="2064" stopIfTrue="1" operator="equal">
      <formula>"P"</formula>
    </cfRule>
  </conditionalFormatting>
  <conditionalFormatting sqref="D507">
    <cfRule type="cellIs" dxfId="2348" priority="2063" stopIfTrue="1" operator="equal">
      <formula>"P"</formula>
    </cfRule>
  </conditionalFormatting>
  <conditionalFormatting sqref="D506">
    <cfRule type="cellIs" dxfId="2347" priority="2062" stopIfTrue="1" operator="equal">
      <formula>"P"</formula>
    </cfRule>
  </conditionalFormatting>
  <conditionalFormatting sqref="D505">
    <cfRule type="cellIs" dxfId="2346" priority="2061" stopIfTrue="1" operator="equal">
      <formula>"P"</formula>
    </cfRule>
  </conditionalFormatting>
  <conditionalFormatting sqref="D506">
    <cfRule type="cellIs" dxfId="2345" priority="2060" stopIfTrue="1" operator="equal">
      <formula>"P"</formula>
    </cfRule>
  </conditionalFormatting>
  <conditionalFormatting sqref="D505">
    <cfRule type="cellIs" dxfId="2344" priority="2059" stopIfTrue="1" operator="equal">
      <formula>"P"</formula>
    </cfRule>
  </conditionalFormatting>
  <conditionalFormatting sqref="D504">
    <cfRule type="cellIs" dxfId="2343" priority="2058" stopIfTrue="1" operator="equal">
      <formula>"P"</formula>
    </cfRule>
  </conditionalFormatting>
  <conditionalFormatting sqref="D504">
    <cfRule type="cellIs" dxfId="2342" priority="2046" stopIfTrue="1" operator="equal">
      <formula>"P"</formula>
    </cfRule>
  </conditionalFormatting>
  <conditionalFormatting sqref="D504">
    <cfRule type="cellIs" dxfId="2341" priority="2045" stopIfTrue="1" operator="equal">
      <formula>"P"</formula>
    </cfRule>
  </conditionalFormatting>
  <conditionalFormatting sqref="D504">
    <cfRule type="cellIs" dxfId="2340" priority="2043" stopIfTrue="1" operator="equal">
      <formula>"P"</formula>
    </cfRule>
  </conditionalFormatting>
  <conditionalFormatting sqref="D505">
    <cfRule type="cellIs" dxfId="2339" priority="2044" stopIfTrue="1" operator="equal">
      <formula>"P"</formula>
    </cfRule>
  </conditionalFormatting>
  <conditionalFormatting sqref="D504">
    <cfRule type="cellIs" dxfId="2338" priority="2041" stopIfTrue="1" operator="equal">
      <formula>"P"</formula>
    </cfRule>
  </conditionalFormatting>
  <conditionalFormatting sqref="D509">
    <cfRule type="cellIs" dxfId="2337" priority="2039" stopIfTrue="1" operator="equal">
      <formula>"P"</formula>
    </cfRule>
  </conditionalFormatting>
  <conditionalFormatting sqref="D504">
    <cfRule type="cellIs" dxfId="2336" priority="2042" stopIfTrue="1" operator="equal">
      <formula>"P"</formula>
    </cfRule>
  </conditionalFormatting>
  <conditionalFormatting sqref="D504">
    <cfRule type="cellIs" dxfId="2335" priority="2040" stopIfTrue="1" operator="equal">
      <formula>"P"</formula>
    </cfRule>
  </conditionalFormatting>
  <conditionalFormatting sqref="D508">
    <cfRule type="cellIs" dxfId="2334" priority="2038" stopIfTrue="1" operator="equal">
      <formula>"P"</formula>
    </cfRule>
  </conditionalFormatting>
  <conditionalFormatting sqref="D507">
    <cfRule type="cellIs" dxfId="2333" priority="2037" stopIfTrue="1" operator="equal">
      <formula>"P"</formula>
    </cfRule>
  </conditionalFormatting>
  <conditionalFormatting sqref="D504">
    <cfRule type="cellIs" dxfId="2332" priority="1997" stopIfTrue="1" operator="equal">
      <formula>"P"</formula>
    </cfRule>
  </conditionalFormatting>
  <conditionalFormatting sqref="D504">
    <cfRule type="cellIs" dxfId="2331" priority="1996" stopIfTrue="1" operator="equal">
      <formula>"P"</formula>
    </cfRule>
  </conditionalFormatting>
  <conditionalFormatting sqref="D506">
    <cfRule type="cellIs" dxfId="2330" priority="1990" stopIfTrue="1" operator="equal">
      <formula>"P"</formula>
    </cfRule>
  </conditionalFormatting>
  <conditionalFormatting sqref="D504">
    <cfRule type="cellIs" dxfId="2329" priority="1999" stopIfTrue="1" operator="equal">
      <formula>"P"</formula>
    </cfRule>
  </conditionalFormatting>
  <conditionalFormatting sqref="D505">
    <cfRule type="cellIs" dxfId="2328" priority="2000" stopIfTrue="1" operator="equal">
      <formula>"P"</formula>
    </cfRule>
  </conditionalFormatting>
  <conditionalFormatting sqref="D505">
    <cfRule type="cellIs" dxfId="2327" priority="1998" stopIfTrue="1" operator="equal">
      <formula>"P"</formula>
    </cfRule>
  </conditionalFormatting>
  <conditionalFormatting sqref="D508">
    <cfRule type="cellIs" dxfId="2326" priority="1995" stopIfTrue="1" operator="equal">
      <formula>"P"</formula>
    </cfRule>
  </conditionalFormatting>
  <conditionalFormatting sqref="D507">
    <cfRule type="cellIs" dxfId="2325" priority="1994" stopIfTrue="1" operator="equal">
      <formula>"P"</formula>
    </cfRule>
  </conditionalFormatting>
  <conditionalFormatting sqref="D506">
    <cfRule type="cellIs" dxfId="2324" priority="1993" stopIfTrue="1" operator="equal">
      <formula>"P"</formula>
    </cfRule>
  </conditionalFormatting>
  <conditionalFormatting sqref="D507">
    <cfRule type="cellIs" dxfId="2323" priority="1991" stopIfTrue="1" operator="equal">
      <formula>"P"</formula>
    </cfRule>
  </conditionalFormatting>
  <conditionalFormatting sqref="D504">
    <cfRule type="cellIs" dxfId="2322" priority="1992" stopIfTrue="1" operator="equal">
      <formula>"P"</formula>
    </cfRule>
  </conditionalFormatting>
  <conditionalFormatting sqref="D505">
    <cfRule type="cellIs" dxfId="2321" priority="2036" stopIfTrue="1" operator="equal">
      <formula>"P"</formula>
    </cfRule>
  </conditionalFormatting>
  <conditionalFormatting sqref="D508">
    <cfRule type="cellIs" dxfId="2320" priority="2035" stopIfTrue="1" operator="equal">
      <formula>"P"</formula>
    </cfRule>
  </conditionalFormatting>
  <conditionalFormatting sqref="D507">
    <cfRule type="cellIs" dxfId="2319" priority="2034" stopIfTrue="1" operator="equal">
      <formula>"P"</formula>
    </cfRule>
  </conditionalFormatting>
  <conditionalFormatting sqref="D506">
    <cfRule type="cellIs" dxfId="2318" priority="2033" stopIfTrue="1" operator="equal">
      <formula>"P"</formula>
    </cfRule>
  </conditionalFormatting>
  <conditionalFormatting sqref="D504">
    <cfRule type="cellIs" dxfId="2317" priority="2032" stopIfTrue="1" operator="equal">
      <formula>"P"</formula>
    </cfRule>
  </conditionalFormatting>
  <conditionalFormatting sqref="D508">
    <cfRule type="cellIs" dxfId="2316" priority="2031" stopIfTrue="1" operator="equal">
      <formula>"P"</formula>
    </cfRule>
  </conditionalFormatting>
  <conditionalFormatting sqref="D507">
    <cfRule type="cellIs" dxfId="2315" priority="2030" stopIfTrue="1" operator="equal">
      <formula>"P"</formula>
    </cfRule>
  </conditionalFormatting>
  <conditionalFormatting sqref="D506">
    <cfRule type="cellIs" dxfId="2314" priority="2029" stopIfTrue="1" operator="equal">
      <formula>"P"</formula>
    </cfRule>
  </conditionalFormatting>
  <conditionalFormatting sqref="D507">
    <cfRule type="cellIs" dxfId="2313" priority="2028" stopIfTrue="1" operator="equal">
      <formula>"P"</formula>
    </cfRule>
  </conditionalFormatting>
  <conditionalFormatting sqref="D508">
    <cfRule type="cellIs" dxfId="2312" priority="2026" stopIfTrue="1" operator="equal">
      <formula>"P"</formula>
    </cfRule>
  </conditionalFormatting>
  <conditionalFormatting sqref="D506">
    <cfRule type="cellIs" dxfId="2311" priority="2027" stopIfTrue="1" operator="equal">
      <formula>"P"</formula>
    </cfRule>
  </conditionalFormatting>
  <conditionalFormatting sqref="D507">
    <cfRule type="cellIs" dxfId="2310" priority="2025" stopIfTrue="1" operator="equal">
      <formula>"P"</formula>
    </cfRule>
  </conditionalFormatting>
  <conditionalFormatting sqref="D506">
    <cfRule type="cellIs" dxfId="2309" priority="2024" stopIfTrue="1" operator="equal">
      <formula>"P"</formula>
    </cfRule>
  </conditionalFormatting>
  <conditionalFormatting sqref="D504">
    <cfRule type="cellIs" dxfId="2308" priority="2023" stopIfTrue="1" operator="equal">
      <formula>"P"</formula>
    </cfRule>
  </conditionalFormatting>
  <conditionalFormatting sqref="D507">
    <cfRule type="cellIs" dxfId="2307" priority="2022" stopIfTrue="1" operator="equal">
      <formula>"P"</formula>
    </cfRule>
  </conditionalFormatting>
  <conditionalFormatting sqref="D506">
    <cfRule type="cellIs" dxfId="2306" priority="2021" stopIfTrue="1" operator="equal">
      <formula>"P"</formula>
    </cfRule>
  </conditionalFormatting>
  <conditionalFormatting sqref="D505">
    <cfRule type="cellIs" dxfId="2305" priority="2020" stopIfTrue="1" operator="equal">
      <formula>"P"</formula>
    </cfRule>
  </conditionalFormatting>
  <conditionalFormatting sqref="D507">
    <cfRule type="cellIs" dxfId="2304" priority="2019" stopIfTrue="1" operator="equal">
      <formula>"P"</formula>
    </cfRule>
  </conditionalFormatting>
  <conditionalFormatting sqref="D506">
    <cfRule type="cellIs" dxfId="2303" priority="2018" stopIfTrue="1" operator="equal">
      <formula>"P"</formula>
    </cfRule>
  </conditionalFormatting>
  <conditionalFormatting sqref="D505">
    <cfRule type="cellIs" dxfId="2302" priority="2017" stopIfTrue="1" operator="equal">
      <formula>"P"</formula>
    </cfRule>
  </conditionalFormatting>
  <conditionalFormatting sqref="D506">
    <cfRule type="cellIs" dxfId="2301" priority="2016" stopIfTrue="1" operator="equal">
      <formula>"P"</formula>
    </cfRule>
  </conditionalFormatting>
  <conditionalFormatting sqref="D505">
    <cfRule type="cellIs" dxfId="2300" priority="2015" stopIfTrue="1" operator="equal">
      <formula>"P"</formula>
    </cfRule>
  </conditionalFormatting>
  <conditionalFormatting sqref="D507">
    <cfRule type="cellIs" dxfId="2299" priority="2014" stopIfTrue="1" operator="equal">
      <formula>"P"</formula>
    </cfRule>
  </conditionalFormatting>
  <conditionalFormatting sqref="D506">
    <cfRule type="cellIs" dxfId="2298" priority="2013" stopIfTrue="1" operator="equal">
      <formula>"P"</formula>
    </cfRule>
  </conditionalFormatting>
  <conditionalFormatting sqref="D505">
    <cfRule type="cellIs" dxfId="2297" priority="2012" stopIfTrue="1" operator="equal">
      <formula>"P"</formula>
    </cfRule>
  </conditionalFormatting>
  <conditionalFormatting sqref="D506">
    <cfRule type="cellIs" dxfId="2296" priority="2011" stopIfTrue="1" operator="equal">
      <formula>"P"</formula>
    </cfRule>
  </conditionalFormatting>
  <conditionalFormatting sqref="D505">
    <cfRule type="cellIs" dxfId="2295" priority="2010" stopIfTrue="1" operator="equal">
      <formula>"P"</formula>
    </cfRule>
  </conditionalFormatting>
  <conditionalFormatting sqref="D504">
    <cfRule type="cellIs" dxfId="2294" priority="2009" stopIfTrue="1" operator="equal">
      <formula>"P"</formula>
    </cfRule>
  </conditionalFormatting>
  <conditionalFormatting sqref="D506">
    <cfRule type="cellIs" dxfId="2293" priority="2008" stopIfTrue="1" operator="equal">
      <formula>"P"</formula>
    </cfRule>
  </conditionalFormatting>
  <conditionalFormatting sqref="D505">
    <cfRule type="cellIs" dxfId="2292" priority="2007" stopIfTrue="1" operator="equal">
      <formula>"P"</formula>
    </cfRule>
  </conditionalFormatting>
  <conditionalFormatting sqref="D504">
    <cfRule type="cellIs" dxfId="2291" priority="2006" stopIfTrue="1" operator="equal">
      <formula>"P"</formula>
    </cfRule>
  </conditionalFormatting>
  <conditionalFormatting sqref="D505">
    <cfRule type="cellIs" dxfId="2290" priority="2005" stopIfTrue="1" operator="equal">
      <formula>"P"</formula>
    </cfRule>
  </conditionalFormatting>
  <conditionalFormatting sqref="D504">
    <cfRule type="cellIs" dxfId="2289" priority="2004" stopIfTrue="1" operator="equal">
      <formula>"P"</formula>
    </cfRule>
  </conditionalFormatting>
  <conditionalFormatting sqref="D506">
    <cfRule type="cellIs" dxfId="2288" priority="2003" stopIfTrue="1" operator="equal">
      <formula>"P"</formula>
    </cfRule>
  </conditionalFormatting>
  <conditionalFormatting sqref="D505">
    <cfRule type="cellIs" dxfId="2287" priority="2002" stopIfTrue="1" operator="equal">
      <formula>"P"</formula>
    </cfRule>
  </conditionalFormatting>
  <conditionalFormatting sqref="D504">
    <cfRule type="cellIs" dxfId="2286" priority="2001" stopIfTrue="1" operator="equal">
      <formula>"P"</formula>
    </cfRule>
  </conditionalFormatting>
  <conditionalFormatting sqref="D505">
    <cfRule type="cellIs" dxfId="2285" priority="1989" stopIfTrue="1" operator="equal">
      <formula>"P"</formula>
    </cfRule>
  </conditionalFormatting>
  <conditionalFormatting sqref="D507">
    <cfRule type="cellIs" dxfId="2284" priority="1988" stopIfTrue="1" operator="equal">
      <formula>"P"</formula>
    </cfRule>
  </conditionalFormatting>
  <conditionalFormatting sqref="D505">
    <cfRule type="cellIs" dxfId="2283" priority="1986" stopIfTrue="1" operator="equal">
      <formula>"P"</formula>
    </cfRule>
  </conditionalFormatting>
  <conditionalFormatting sqref="D506">
    <cfRule type="cellIs" dxfId="2282" priority="1987" stopIfTrue="1" operator="equal">
      <formula>"P"</formula>
    </cfRule>
  </conditionalFormatting>
  <conditionalFormatting sqref="D506">
    <cfRule type="cellIs" dxfId="2281" priority="1985" stopIfTrue="1" operator="equal">
      <formula>"P"</formula>
    </cfRule>
  </conditionalFormatting>
  <conditionalFormatting sqref="D505">
    <cfRule type="cellIs" dxfId="2280" priority="1984" stopIfTrue="1" operator="equal">
      <formula>"P"</formula>
    </cfRule>
  </conditionalFormatting>
  <conditionalFormatting sqref="D507">
    <cfRule type="cellIs" dxfId="2279" priority="1983" stopIfTrue="1" operator="equal">
      <formula>"P"</formula>
    </cfRule>
  </conditionalFormatting>
  <conditionalFormatting sqref="D506">
    <cfRule type="cellIs" dxfId="2278" priority="1982" stopIfTrue="1" operator="equal">
      <formula>"P"</formula>
    </cfRule>
  </conditionalFormatting>
  <conditionalFormatting sqref="D505">
    <cfRule type="cellIs" dxfId="2277" priority="1981" stopIfTrue="1" operator="equal">
      <formula>"P"</formula>
    </cfRule>
  </conditionalFormatting>
  <conditionalFormatting sqref="D506">
    <cfRule type="cellIs" dxfId="2276" priority="1980" stopIfTrue="1" operator="equal">
      <formula>"P"</formula>
    </cfRule>
  </conditionalFormatting>
  <conditionalFormatting sqref="D505">
    <cfRule type="cellIs" dxfId="2275" priority="1979" stopIfTrue="1" operator="equal">
      <formula>"P"</formula>
    </cfRule>
  </conditionalFormatting>
  <conditionalFormatting sqref="D504">
    <cfRule type="cellIs" dxfId="2274" priority="1978" stopIfTrue="1" operator="equal">
      <formula>"P"</formula>
    </cfRule>
  </conditionalFormatting>
  <conditionalFormatting sqref="D506">
    <cfRule type="cellIs" dxfId="2273" priority="1977" stopIfTrue="1" operator="equal">
      <formula>"P"</formula>
    </cfRule>
  </conditionalFormatting>
  <conditionalFormatting sqref="D505">
    <cfRule type="cellIs" dxfId="2272" priority="1976" stopIfTrue="1" operator="equal">
      <formula>"P"</formula>
    </cfRule>
  </conditionalFormatting>
  <conditionalFormatting sqref="D504">
    <cfRule type="cellIs" dxfId="2271" priority="1975" stopIfTrue="1" operator="equal">
      <formula>"P"</formula>
    </cfRule>
  </conditionalFormatting>
  <conditionalFormatting sqref="D505">
    <cfRule type="cellIs" dxfId="2270" priority="1974" stopIfTrue="1" operator="equal">
      <formula>"P"</formula>
    </cfRule>
  </conditionalFormatting>
  <conditionalFormatting sqref="D504">
    <cfRule type="cellIs" dxfId="2269" priority="1973" stopIfTrue="1" operator="equal">
      <formula>"P"</formula>
    </cfRule>
  </conditionalFormatting>
  <conditionalFormatting sqref="D506">
    <cfRule type="cellIs" dxfId="2268" priority="1972" stopIfTrue="1" operator="equal">
      <formula>"P"</formula>
    </cfRule>
  </conditionalFormatting>
  <conditionalFormatting sqref="D505">
    <cfRule type="cellIs" dxfId="2267" priority="1971" stopIfTrue="1" operator="equal">
      <formula>"P"</formula>
    </cfRule>
  </conditionalFormatting>
  <conditionalFormatting sqref="D504">
    <cfRule type="cellIs" dxfId="2266" priority="1970" stopIfTrue="1" operator="equal">
      <formula>"P"</formula>
    </cfRule>
  </conditionalFormatting>
  <conditionalFormatting sqref="D505">
    <cfRule type="cellIs" dxfId="2265" priority="1969" stopIfTrue="1" operator="equal">
      <formula>"P"</formula>
    </cfRule>
  </conditionalFormatting>
  <conditionalFormatting sqref="D504">
    <cfRule type="cellIs" dxfId="2264" priority="1968" stopIfTrue="1" operator="equal">
      <formula>"P"</formula>
    </cfRule>
  </conditionalFormatting>
  <conditionalFormatting sqref="D505">
    <cfRule type="cellIs" dxfId="2263" priority="1967" stopIfTrue="1" operator="equal">
      <formula>"P"</formula>
    </cfRule>
  </conditionalFormatting>
  <conditionalFormatting sqref="D504">
    <cfRule type="cellIs" dxfId="2262" priority="1966" stopIfTrue="1" operator="equal">
      <formula>"P"</formula>
    </cfRule>
  </conditionalFormatting>
  <conditionalFormatting sqref="D504">
    <cfRule type="cellIs" dxfId="2261" priority="1965" stopIfTrue="1" operator="equal">
      <formula>"P"</formula>
    </cfRule>
  </conditionalFormatting>
  <conditionalFormatting sqref="D505">
    <cfRule type="cellIs" dxfId="2260" priority="1964" stopIfTrue="1" operator="equal">
      <formula>"P"</formula>
    </cfRule>
  </conditionalFormatting>
  <conditionalFormatting sqref="D504">
    <cfRule type="cellIs" dxfId="2259" priority="1963" stopIfTrue="1" operator="equal">
      <formula>"P"</formula>
    </cfRule>
  </conditionalFormatting>
  <conditionalFormatting sqref="D504">
    <cfRule type="cellIs" dxfId="2258" priority="1962" stopIfTrue="1" operator="equal">
      <formula>"P"</formula>
    </cfRule>
  </conditionalFormatting>
  <conditionalFormatting sqref="D504">
    <cfRule type="cellIs" dxfId="2257" priority="1961" stopIfTrue="1" operator="equal">
      <formula>"P"</formula>
    </cfRule>
  </conditionalFormatting>
  <conditionalFormatting sqref="D508">
    <cfRule type="cellIs" dxfId="2256" priority="1960" stopIfTrue="1" operator="equal">
      <formula>"P"</formula>
    </cfRule>
  </conditionalFormatting>
  <conditionalFormatting sqref="D505">
    <cfRule type="cellIs" dxfId="2255" priority="2321" stopIfTrue="1" operator="equal">
      <formula>"P"</formula>
    </cfRule>
  </conditionalFormatting>
  <conditionalFormatting sqref="D506">
    <cfRule type="cellIs" dxfId="2254" priority="2317" stopIfTrue="1" operator="equal">
      <formula>"P"</formula>
    </cfRule>
  </conditionalFormatting>
  <conditionalFormatting sqref="D506">
    <cfRule type="cellIs" dxfId="2253" priority="2312" stopIfTrue="1" operator="equal">
      <formula>"P"</formula>
    </cfRule>
  </conditionalFormatting>
  <conditionalFormatting sqref="D509">
    <cfRule type="cellIs" dxfId="2252" priority="2307" stopIfTrue="1" operator="equal">
      <formula>"P"</formula>
    </cfRule>
  </conditionalFormatting>
  <conditionalFormatting sqref="D507">
    <cfRule type="cellIs" dxfId="2251" priority="2305" stopIfTrue="1" operator="equal">
      <formula>"P"</formula>
    </cfRule>
  </conditionalFormatting>
  <conditionalFormatting sqref="D505">
    <cfRule type="cellIs" dxfId="2250" priority="2304" stopIfTrue="1" operator="equal">
      <formula>"P"</formula>
    </cfRule>
  </conditionalFormatting>
  <conditionalFormatting sqref="D508">
    <cfRule type="cellIs" dxfId="2249" priority="2303" stopIfTrue="1" operator="equal">
      <formula>"P"</formula>
    </cfRule>
  </conditionalFormatting>
  <conditionalFormatting sqref="D507">
    <cfRule type="cellIs" dxfId="2248" priority="2294" stopIfTrue="1" operator="equal">
      <formula>"P"</formula>
    </cfRule>
  </conditionalFormatting>
  <conditionalFormatting sqref="D506">
    <cfRule type="cellIs" dxfId="2247" priority="2293" stopIfTrue="1" operator="equal">
      <formula>"P"</formula>
    </cfRule>
  </conditionalFormatting>
  <conditionalFormatting sqref="D506">
    <cfRule type="cellIs" dxfId="2246" priority="2291" stopIfTrue="1" operator="equal">
      <formula>"P"</formula>
    </cfRule>
  </conditionalFormatting>
  <conditionalFormatting sqref="D505">
    <cfRule type="cellIs" dxfId="2245" priority="2290" stopIfTrue="1" operator="equal">
      <formula>"P"</formula>
    </cfRule>
  </conditionalFormatting>
  <conditionalFormatting sqref="D507">
    <cfRule type="cellIs" dxfId="2244" priority="2289" stopIfTrue="1" operator="equal">
      <formula>"P"</formula>
    </cfRule>
  </conditionalFormatting>
  <conditionalFormatting sqref="D505">
    <cfRule type="cellIs" dxfId="2243" priority="2308" stopIfTrue="1" operator="equal">
      <formula>"P"</formula>
    </cfRule>
  </conditionalFormatting>
  <conditionalFormatting sqref="D506">
    <cfRule type="cellIs" dxfId="2242" priority="2314" stopIfTrue="1" operator="equal">
      <formula>"P"</formula>
    </cfRule>
  </conditionalFormatting>
  <conditionalFormatting sqref="D507">
    <cfRule type="cellIs" dxfId="2241" priority="2315" stopIfTrue="1" operator="equal">
      <formula>"P"</formula>
    </cfRule>
  </conditionalFormatting>
  <conditionalFormatting sqref="D505">
    <cfRule type="cellIs" dxfId="2240" priority="2313" stopIfTrue="1" operator="equal">
      <formula>"P"</formula>
    </cfRule>
  </conditionalFormatting>
  <conditionalFormatting sqref="D505">
    <cfRule type="cellIs" dxfId="2239" priority="2311" stopIfTrue="1" operator="equal">
      <formula>"P"</formula>
    </cfRule>
  </conditionalFormatting>
  <conditionalFormatting sqref="D506">
    <cfRule type="cellIs" dxfId="2238" priority="2310" stopIfTrue="1" operator="equal">
      <formula>"P"</formula>
    </cfRule>
  </conditionalFormatting>
  <conditionalFormatting sqref="D505">
    <cfRule type="cellIs" dxfId="2237" priority="2309" stopIfTrue="1" operator="equal">
      <formula>"P"</formula>
    </cfRule>
  </conditionalFormatting>
  <conditionalFormatting sqref="D506">
    <cfRule type="cellIs" dxfId="2236" priority="2327" stopIfTrue="1" operator="equal">
      <formula>"P"</formula>
    </cfRule>
  </conditionalFormatting>
  <conditionalFormatting sqref="D508">
    <cfRule type="cellIs" dxfId="2235" priority="2326" stopIfTrue="1" operator="equal">
      <formula>"P"</formula>
    </cfRule>
  </conditionalFormatting>
  <conditionalFormatting sqref="D507">
    <cfRule type="cellIs" dxfId="2234" priority="2325" stopIfTrue="1" operator="equal">
      <formula>"P"</formula>
    </cfRule>
  </conditionalFormatting>
  <conditionalFormatting sqref="D506">
    <cfRule type="cellIs" dxfId="2233" priority="2324" stopIfTrue="1" operator="equal">
      <formula>"P"</formula>
    </cfRule>
  </conditionalFormatting>
  <conditionalFormatting sqref="D507">
    <cfRule type="cellIs" dxfId="2232" priority="2323" stopIfTrue="1" operator="equal">
      <formula>"P"</formula>
    </cfRule>
  </conditionalFormatting>
  <conditionalFormatting sqref="D506">
    <cfRule type="cellIs" dxfId="2231" priority="2322" stopIfTrue="1" operator="equal">
      <formula>"P"</formula>
    </cfRule>
  </conditionalFormatting>
  <conditionalFormatting sqref="D507">
    <cfRule type="cellIs" dxfId="2230" priority="2320" stopIfTrue="1" operator="equal">
      <formula>"P"</formula>
    </cfRule>
  </conditionalFormatting>
  <conditionalFormatting sqref="D506">
    <cfRule type="cellIs" dxfId="2229" priority="2319" stopIfTrue="1" operator="equal">
      <formula>"P"</formula>
    </cfRule>
  </conditionalFormatting>
  <conditionalFormatting sqref="D505">
    <cfRule type="cellIs" dxfId="2228" priority="2318" stopIfTrue="1" operator="equal">
      <formula>"P"</formula>
    </cfRule>
  </conditionalFormatting>
  <conditionalFormatting sqref="D505">
    <cfRule type="cellIs" dxfId="2227" priority="2316" stopIfTrue="1" operator="equal">
      <formula>"P"</formula>
    </cfRule>
  </conditionalFormatting>
  <conditionalFormatting sqref="D508">
    <cfRule type="cellIs" dxfId="2226" priority="2306" stopIfTrue="1" operator="equal">
      <formula>"P"</formula>
    </cfRule>
  </conditionalFormatting>
  <conditionalFormatting sqref="D505">
    <cfRule type="cellIs" dxfId="2225" priority="2274" stopIfTrue="1" operator="equal">
      <formula>"P"</formula>
    </cfRule>
  </conditionalFormatting>
  <conditionalFormatting sqref="D505">
    <cfRule type="cellIs" dxfId="2224" priority="2275" stopIfTrue="1" operator="equal">
      <formula>"P"</formula>
    </cfRule>
  </conditionalFormatting>
  <conditionalFormatting sqref="D506">
    <cfRule type="cellIs" dxfId="2223" priority="2276" stopIfTrue="1" operator="equal">
      <formula>"P"</formula>
    </cfRule>
  </conditionalFormatting>
  <conditionalFormatting sqref="D505">
    <cfRule type="cellIs" dxfId="2222" priority="2273" stopIfTrue="1" operator="equal">
      <formula>"P"</formula>
    </cfRule>
  </conditionalFormatting>
  <conditionalFormatting sqref="D507">
    <cfRule type="cellIs" dxfId="2221" priority="2302" stopIfTrue="1" operator="equal">
      <formula>"P"</formula>
    </cfRule>
  </conditionalFormatting>
  <conditionalFormatting sqref="D506">
    <cfRule type="cellIs" dxfId="2220" priority="2301" stopIfTrue="1" operator="equal">
      <formula>"P"</formula>
    </cfRule>
  </conditionalFormatting>
  <conditionalFormatting sqref="D508">
    <cfRule type="cellIs" dxfId="2219" priority="2300" stopIfTrue="1" operator="equal">
      <formula>"P"</formula>
    </cfRule>
  </conditionalFormatting>
  <conditionalFormatting sqref="D507">
    <cfRule type="cellIs" dxfId="2218" priority="2299" stopIfTrue="1" operator="equal">
      <formula>"P"</formula>
    </cfRule>
  </conditionalFormatting>
  <conditionalFormatting sqref="D506">
    <cfRule type="cellIs" dxfId="2217" priority="2298" stopIfTrue="1" operator="equal">
      <formula>"P"</formula>
    </cfRule>
  </conditionalFormatting>
  <conditionalFormatting sqref="D507">
    <cfRule type="cellIs" dxfId="2216" priority="2297" stopIfTrue="1" operator="equal">
      <formula>"P"</formula>
    </cfRule>
  </conditionalFormatting>
  <conditionalFormatting sqref="D506">
    <cfRule type="cellIs" dxfId="2215" priority="2296" stopIfTrue="1" operator="equal">
      <formula>"P"</formula>
    </cfRule>
  </conditionalFormatting>
  <conditionalFormatting sqref="D508">
    <cfRule type="cellIs" dxfId="2214" priority="2295" stopIfTrue="1" operator="equal">
      <formula>"P"</formula>
    </cfRule>
  </conditionalFormatting>
  <conditionalFormatting sqref="D507">
    <cfRule type="cellIs" dxfId="2213" priority="2292" stopIfTrue="1" operator="equal">
      <formula>"P"</formula>
    </cfRule>
  </conditionalFormatting>
  <conditionalFormatting sqref="D506">
    <cfRule type="cellIs" dxfId="2212" priority="2288" stopIfTrue="1" operator="equal">
      <formula>"P"</formula>
    </cfRule>
  </conditionalFormatting>
  <conditionalFormatting sqref="D505">
    <cfRule type="cellIs" dxfId="2211" priority="2287" stopIfTrue="1" operator="equal">
      <formula>"P"</formula>
    </cfRule>
  </conditionalFormatting>
  <conditionalFormatting sqref="D506">
    <cfRule type="cellIs" dxfId="2210" priority="2286" stopIfTrue="1" operator="equal">
      <formula>"P"</formula>
    </cfRule>
  </conditionalFormatting>
  <conditionalFormatting sqref="D505">
    <cfRule type="cellIs" dxfId="2209" priority="2285" stopIfTrue="1" operator="equal">
      <formula>"P"</formula>
    </cfRule>
  </conditionalFormatting>
  <conditionalFormatting sqref="D507">
    <cfRule type="cellIs" dxfId="2208" priority="2284" stopIfTrue="1" operator="equal">
      <formula>"P"</formula>
    </cfRule>
  </conditionalFormatting>
  <conditionalFormatting sqref="D506">
    <cfRule type="cellIs" dxfId="2207" priority="2283" stopIfTrue="1" operator="equal">
      <formula>"P"</formula>
    </cfRule>
  </conditionalFormatting>
  <conditionalFormatting sqref="D505">
    <cfRule type="cellIs" dxfId="2206" priority="2282" stopIfTrue="1" operator="equal">
      <formula>"P"</formula>
    </cfRule>
  </conditionalFormatting>
  <conditionalFormatting sqref="D506">
    <cfRule type="cellIs" dxfId="2205" priority="2281" stopIfTrue="1" operator="equal">
      <formula>"P"</formula>
    </cfRule>
  </conditionalFormatting>
  <conditionalFormatting sqref="D505">
    <cfRule type="cellIs" dxfId="2204" priority="2280" stopIfTrue="1" operator="equal">
      <formula>"P"</formula>
    </cfRule>
  </conditionalFormatting>
  <conditionalFormatting sqref="D506">
    <cfRule type="cellIs" dxfId="2203" priority="2279" stopIfTrue="1" operator="equal">
      <formula>"P"</formula>
    </cfRule>
  </conditionalFormatting>
  <conditionalFormatting sqref="D505">
    <cfRule type="cellIs" dxfId="2202" priority="2278" stopIfTrue="1" operator="equal">
      <formula>"P"</formula>
    </cfRule>
  </conditionalFormatting>
  <conditionalFormatting sqref="D505">
    <cfRule type="cellIs" dxfId="2201" priority="2277" stopIfTrue="1" operator="equal">
      <formula>"P"</formula>
    </cfRule>
  </conditionalFormatting>
  <conditionalFormatting sqref="D509">
    <cfRule type="cellIs" dxfId="2200" priority="2272" stopIfTrue="1" operator="equal">
      <formula>"P"</formula>
    </cfRule>
  </conditionalFormatting>
  <conditionalFormatting sqref="D507">
    <cfRule type="cellIs" dxfId="2199" priority="2271" stopIfTrue="1" operator="equal">
      <formula>"P"</formula>
    </cfRule>
  </conditionalFormatting>
  <conditionalFormatting sqref="D506">
    <cfRule type="cellIs" dxfId="2198" priority="2270" stopIfTrue="1" operator="equal">
      <formula>"P"</formula>
    </cfRule>
  </conditionalFormatting>
  <conditionalFormatting sqref="D505">
    <cfRule type="cellIs" dxfId="2197" priority="2269" stopIfTrue="1" operator="equal">
      <formula>"P"</formula>
    </cfRule>
  </conditionalFormatting>
  <conditionalFormatting sqref="D503">
    <cfRule type="cellIs" dxfId="2196" priority="2268" stopIfTrue="1" operator="equal">
      <formula>"P"</formula>
    </cfRule>
  </conditionalFormatting>
  <conditionalFormatting sqref="D503">
    <cfRule type="cellIs" dxfId="2195" priority="2232" stopIfTrue="1" operator="equal">
      <formula>"P"</formula>
    </cfRule>
  </conditionalFormatting>
  <conditionalFormatting sqref="D502">
    <cfRule type="cellIs" dxfId="2194" priority="2228" stopIfTrue="1" operator="equal">
      <formula>"P"</formula>
    </cfRule>
  </conditionalFormatting>
  <conditionalFormatting sqref="D503">
    <cfRule type="cellIs" dxfId="2193" priority="2234" stopIfTrue="1" operator="equal">
      <formula>"P"</formula>
    </cfRule>
  </conditionalFormatting>
  <conditionalFormatting sqref="D504">
    <cfRule type="cellIs" dxfId="2192" priority="2235" stopIfTrue="1" operator="equal">
      <formula>"P"</formula>
    </cfRule>
  </conditionalFormatting>
  <conditionalFormatting sqref="D502">
    <cfRule type="cellIs" dxfId="2191" priority="2233" stopIfTrue="1" operator="equal">
      <formula>"P"</formula>
    </cfRule>
  </conditionalFormatting>
  <conditionalFormatting sqref="D502">
    <cfRule type="cellIs" dxfId="2190" priority="2231" stopIfTrue="1" operator="equal">
      <formula>"P"</formula>
    </cfRule>
  </conditionalFormatting>
  <conditionalFormatting sqref="D503">
    <cfRule type="cellIs" dxfId="2189" priority="2230" stopIfTrue="1" operator="equal">
      <formula>"P"</formula>
    </cfRule>
  </conditionalFormatting>
  <conditionalFormatting sqref="D502">
    <cfRule type="cellIs" dxfId="2188" priority="2229" stopIfTrue="1" operator="equal">
      <formula>"P"</formula>
    </cfRule>
  </conditionalFormatting>
  <conditionalFormatting sqref="D506">
    <cfRule type="cellIs" dxfId="2187" priority="2267" stopIfTrue="1" operator="equal">
      <formula>"P"</formula>
    </cfRule>
  </conditionalFormatting>
  <conditionalFormatting sqref="D505">
    <cfRule type="cellIs" dxfId="2186" priority="2266" stopIfTrue="1" operator="equal">
      <formula>"P"</formula>
    </cfRule>
  </conditionalFormatting>
  <conditionalFormatting sqref="D504">
    <cfRule type="cellIs" dxfId="2185" priority="2265" stopIfTrue="1" operator="equal">
      <formula>"P"</formula>
    </cfRule>
  </conditionalFormatting>
  <conditionalFormatting sqref="D502">
    <cfRule type="cellIs" dxfId="2184" priority="2264" stopIfTrue="1" operator="equal">
      <formula>"P"</formula>
    </cfRule>
  </conditionalFormatting>
  <conditionalFormatting sqref="D506">
    <cfRule type="cellIs" dxfId="2183" priority="2263" stopIfTrue="1" operator="equal">
      <formula>"P"</formula>
    </cfRule>
  </conditionalFormatting>
  <conditionalFormatting sqref="D505">
    <cfRule type="cellIs" dxfId="2182" priority="2262" stopIfTrue="1" operator="equal">
      <formula>"P"</formula>
    </cfRule>
  </conditionalFormatting>
  <conditionalFormatting sqref="D504">
    <cfRule type="cellIs" dxfId="2181" priority="2261" stopIfTrue="1" operator="equal">
      <formula>"P"</formula>
    </cfRule>
  </conditionalFormatting>
  <conditionalFormatting sqref="D505">
    <cfRule type="cellIs" dxfId="2180" priority="2260" stopIfTrue="1" operator="equal">
      <formula>"P"</formula>
    </cfRule>
  </conditionalFormatting>
  <conditionalFormatting sqref="D504">
    <cfRule type="cellIs" dxfId="2179" priority="2259" stopIfTrue="1" operator="equal">
      <formula>"P"</formula>
    </cfRule>
  </conditionalFormatting>
  <conditionalFormatting sqref="D506">
    <cfRule type="cellIs" dxfId="2178" priority="2258" stopIfTrue="1" operator="equal">
      <formula>"P"</formula>
    </cfRule>
  </conditionalFormatting>
  <conditionalFormatting sqref="D505">
    <cfRule type="cellIs" dxfId="2177" priority="2257" stopIfTrue="1" operator="equal">
      <formula>"P"</formula>
    </cfRule>
  </conditionalFormatting>
  <conditionalFormatting sqref="D504">
    <cfRule type="cellIs" dxfId="2176" priority="2256" stopIfTrue="1" operator="equal">
      <formula>"P"</formula>
    </cfRule>
  </conditionalFormatting>
  <conditionalFormatting sqref="D502">
    <cfRule type="cellIs" dxfId="2175" priority="2255" stopIfTrue="1" operator="equal">
      <formula>"P"</formula>
    </cfRule>
  </conditionalFormatting>
  <conditionalFormatting sqref="D505">
    <cfRule type="cellIs" dxfId="2174" priority="2254" stopIfTrue="1" operator="equal">
      <formula>"P"</formula>
    </cfRule>
  </conditionalFormatting>
  <conditionalFormatting sqref="D504">
    <cfRule type="cellIs" dxfId="2173" priority="2253" stopIfTrue="1" operator="equal">
      <formula>"P"</formula>
    </cfRule>
  </conditionalFormatting>
  <conditionalFormatting sqref="D503">
    <cfRule type="cellIs" dxfId="2172" priority="2252" stopIfTrue="1" operator="equal">
      <formula>"P"</formula>
    </cfRule>
  </conditionalFormatting>
  <conditionalFormatting sqref="D505">
    <cfRule type="cellIs" dxfId="2171" priority="2251" stopIfTrue="1" operator="equal">
      <formula>"P"</formula>
    </cfRule>
  </conditionalFormatting>
  <conditionalFormatting sqref="D504">
    <cfRule type="cellIs" dxfId="2170" priority="2250" stopIfTrue="1" operator="equal">
      <formula>"P"</formula>
    </cfRule>
  </conditionalFormatting>
  <conditionalFormatting sqref="D503">
    <cfRule type="cellIs" dxfId="2169" priority="2249" stopIfTrue="1" operator="equal">
      <formula>"P"</formula>
    </cfRule>
  </conditionalFormatting>
  <conditionalFormatting sqref="D504">
    <cfRule type="cellIs" dxfId="2168" priority="2248" stopIfTrue="1" operator="equal">
      <formula>"P"</formula>
    </cfRule>
  </conditionalFormatting>
  <conditionalFormatting sqref="D503">
    <cfRule type="cellIs" dxfId="2167" priority="2247" stopIfTrue="1" operator="equal">
      <formula>"P"</formula>
    </cfRule>
  </conditionalFormatting>
  <conditionalFormatting sqref="D505">
    <cfRule type="cellIs" dxfId="2166" priority="2246" stopIfTrue="1" operator="equal">
      <formula>"P"</formula>
    </cfRule>
  </conditionalFormatting>
  <conditionalFormatting sqref="D504">
    <cfRule type="cellIs" dxfId="2165" priority="2245" stopIfTrue="1" operator="equal">
      <formula>"P"</formula>
    </cfRule>
  </conditionalFormatting>
  <conditionalFormatting sqref="D503">
    <cfRule type="cellIs" dxfId="2164" priority="2244" stopIfTrue="1" operator="equal">
      <formula>"P"</formula>
    </cfRule>
  </conditionalFormatting>
  <conditionalFormatting sqref="D504">
    <cfRule type="cellIs" dxfId="2163" priority="2243" stopIfTrue="1" operator="equal">
      <formula>"P"</formula>
    </cfRule>
  </conditionalFormatting>
  <conditionalFormatting sqref="D503">
    <cfRule type="cellIs" dxfId="2162" priority="2242" stopIfTrue="1" operator="equal">
      <formula>"P"</formula>
    </cfRule>
  </conditionalFormatting>
  <conditionalFormatting sqref="D502">
    <cfRule type="cellIs" dxfId="2161" priority="2241" stopIfTrue="1" operator="equal">
      <formula>"P"</formula>
    </cfRule>
  </conditionalFormatting>
  <conditionalFormatting sqref="D504">
    <cfRule type="cellIs" dxfId="2160" priority="2240" stopIfTrue="1" operator="equal">
      <formula>"P"</formula>
    </cfRule>
  </conditionalFormatting>
  <conditionalFormatting sqref="D503">
    <cfRule type="cellIs" dxfId="2159" priority="2239" stopIfTrue="1" operator="equal">
      <formula>"P"</formula>
    </cfRule>
  </conditionalFormatting>
  <conditionalFormatting sqref="D502">
    <cfRule type="cellIs" dxfId="2158" priority="2238" stopIfTrue="1" operator="equal">
      <formula>"P"</formula>
    </cfRule>
  </conditionalFormatting>
  <conditionalFormatting sqref="D503">
    <cfRule type="cellIs" dxfId="2157" priority="2237" stopIfTrue="1" operator="equal">
      <formula>"P"</formula>
    </cfRule>
  </conditionalFormatting>
  <conditionalFormatting sqref="D502">
    <cfRule type="cellIs" dxfId="2156" priority="2236" stopIfTrue="1" operator="equal">
      <formula>"P"</formula>
    </cfRule>
  </conditionalFormatting>
  <conditionalFormatting sqref="D506">
    <cfRule type="cellIs" dxfId="2155" priority="2227" stopIfTrue="1" operator="equal">
      <formula>"P"</formula>
    </cfRule>
  </conditionalFormatting>
  <conditionalFormatting sqref="D505">
    <cfRule type="cellIs" dxfId="2154" priority="2226" stopIfTrue="1" operator="equal">
      <formula>"P"</formula>
    </cfRule>
  </conditionalFormatting>
  <conditionalFormatting sqref="D504">
    <cfRule type="cellIs" dxfId="2153" priority="2225" stopIfTrue="1" operator="equal">
      <formula>"P"</formula>
    </cfRule>
  </conditionalFormatting>
  <conditionalFormatting sqref="D502">
    <cfRule type="cellIs" dxfId="2152" priority="2224" stopIfTrue="1" operator="equal">
      <formula>"P"</formula>
    </cfRule>
  </conditionalFormatting>
  <conditionalFormatting sqref="D502">
    <cfRule type="cellIs" dxfId="2151" priority="2194" stopIfTrue="1" operator="equal">
      <formula>"P"</formula>
    </cfRule>
  </conditionalFormatting>
  <conditionalFormatting sqref="D502">
    <cfRule type="cellIs" dxfId="2150" priority="2195" stopIfTrue="1" operator="equal">
      <formula>"P"</formula>
    </cfRule>
  </conditionalFormatting>
  <conditionalFormatting sqref="D503">
    <cfRule type="cellIs" dxfId="2149" priority="2196" stopIfTrue="1" operator="equal">
      <formula>"P"</formula>
    </cfRule>
  </conditionalFormatting>
  <conditionalFormatting sqref="D502">
    <cfRule type="cellIs" dxfId="2148" priority="2193" stopIfTrue="1" operator="equal">
      <formula>"P"</formula>
    </cfRule>
  </conditionalFormatting>
  <conditionalFormatting sqref="D505">
    <cfRule type="cellIs" dxfId="2147" priority="2223" stopIfTrue="1" operator="equal">
      <formula>"P"</formula>
    </cfRule>
  </conditionalFormatting>
  <conditionalFormatting sqref="D504">
    <cfRule type="cellIs" dxfId="2146" priority="2222" stopIfTrue="1" operator="equal">
      <formula>"P"</formula>
    </cfRule>
  </conditionalFormatting>
  <conditionalFormatting sqref="D503">
    <cfRule type="cellIs" dxfId="2145" priority="2221" stopIfTrue="1" operator="equal">
      <formula>"P"</formula>
    </cfRule>
  </conditionalFormatting>
  <conditionalFormatting sqref="D505">
    <cfRule type="cellIs" dxfId="2144" priority="2220" stopIfTrue="1" operator="equal">
      <formula>"P"</formula>
    </cfRule>
  </conditionalFormatting>
  <conditionalFormatting sqref="D504">
    <cfRule type="cellIs" dxfId="2143" priority="2219" stopIfTrue="1" operator="equal">
      <formula>"P"</formula>
    </cfRule>
  </conditionalFormatting>
  <conditionalFormatting sqref="D503">
    <cfRule type="cellIs" dxfId="2142" priority="2218" stopIfTrue="1" operator="equal">
      <formula>"P"</formula>
    </cfRule>
  </conditionalFormatting>
  <conditionalFormatting sqref="D504">
    <cfRule type="cellIs" dxfId="2141" priority="2217" stopIfTrue="1" operator="equal">
      <formula>"P"</formula>
    </cfRule>
  </conditionalFormatting>
  <conditionalFormatting sqref="D503">
    <cfRule type="cellIs" dxfId="2140" priority="2216" stopIfTrue="1" operator="equal">
      <formula>"P"</formula>
    </cfRule>
  </conditionalFormatting>
  <conditionalFormatting sqref="D505">
    <cfRule type="cellIs" dxfId="2139" priority="2215" stopIfTrue="1" operator="equal">
      <formula>"P"</formula>
    </cfRule>
  </conditionalFormatting>
  <conditionalFormatting sqref="D504">
    <cfRule type="cellIs" dxfId="2138" priority="2214" stopIfTrue="1" operator="equal">
      <formula>"P"</formula>
    </cfRule>
  </conditionalFormatting>
  <conditionalFormatting sqref="D503">
    <cfRule type="cellIs" dxfId="2137" priority="2213" stopIfTrue="1" operator="equal">
      <formula>"P"</formula>
    </cfRule>
  </conditionalFormatting>
  <conditionalFormatting sqref="D504">
    <cfRule type="cellIs" dxfId="2136" priority="2212" stopIfTrue="1" operator="equal">
      <formula>"P"</formula>
    </cfRule>
  </conditionalFormatting>
  <conditionalFormatting sqref="D503">
    <cfRule type="cellIs" dxfId="2135" priority="2211" stopIfTrue="1" operator="equal">
      <formula>"P"</formula>
    </cfRule>
  </conditionalFormatting>
  <conditionalFormatting sqref="D502">
    <cfRule type="cellIs" dxfId="2134" priority="2210" stopIfTrue="1" operator="equal">
      <formula>"P"</formula>
    </cfRule>
  </conditionalFormatting>
  <conditionalFormatting sqref="D504">
    <cfRule type="cellIs" dxfId="2133" priority="2209" stopIfTrue="1" operator="equal">
      <formula>"P"</formula>
    </cfRule>
  </conditionalFormatting>
  <conditionalFormatting sqref="D503">
    <cfRule type="cellIs" dxfId="2132" priority="2208" stopIfTrue="1" operator="equal">
      <formula>"P"</formula>
    </cfRule>
  </conditionalFormatting>
  <conditionalFormatting sqref="D502">
    <cfRule type="cellIs" dxfId="2131" priority="2207" stopIfTrue="1" operator="equal">
      <formula>"P"</formula>
    </cfRule>
  </conditionalFormatting>
  <conditionalFormatting sqref="D503">
    <cfRule type="cellIs" dxfId="2130" priority="2206" stopIfTrue="1" operator="equal">
      <formula>"P"</formula>
    </cfRule>
  </conditionalFormatting>
  <conditionalFormatting sqref="D502">
    <cfRule type="cellIs" dxfId="2129" priority="2205" stopIfTrue="1" operator="equal">
      <formula>"P"</formula>
    </cfRule>
  </conditionalFormatting>
  <conditionalFormatting sqref="D504">
    <cfRule type="cellIs" dxfId="2128" priority="2204" stopIfTrue="1" operator="equal">
      <formula>"P"</formula>
    </cfRule>
  </conditionalFormatting>
  <conditionalFormatting sqref="D503">
    <cfRule type="cellIs" dxfId="2127" priority="2203" stopIfTrue="1" operator="equal">
      <formula>"P"</formula>
    </cfRule>
  </conditionalFormatting>
  <conditionalFormatting sqref="D502">
    <cfRule type="cellIs" dxfId="2126" priority="2202" stopIfTrue="1" operator="equal">
      <formula>"P"</formula>
    </cfRule>
  </conditionalFormatting>
  <conditionalFormatting sqref="D503">
    <cfRule type="cellIs" dxfId="2125" priority="2201" stopIfTrue="1" operator="equal">
      <formula>"P"</formula>
    </cfRule>
  </conditionalFormatting>
  <conditionalFormatting sqref="D502">
    <cfRule type="cellIs" dxfId="2124" priority="2200" stopIfTrue="1" operator="equal">
      <formula>"P"</formula>
    </cfRule>
  </conditionalFormatting>
  <conditionalFormatting sqref="D503">
    <cfRule type="cellIs" dxfId="2123" priority="2199" stopIfTrue="1" operator="equal">
      <formula>"P"</formula>
    </cfRule>
  </conditionalFormatting>
  <conditionalFormatting sqref="D502">
    <cfRule type="cellIs" dxfId="2122" priority="2198" stopIfTrue="1" operator="equal">
      <formula>"P"</formula>
    </cfRule>
  </conditionalFormatting>
  <conditionalFormatting sqref="D502">
    <cfRule type="cellIs" dxfId="2121" priority="2197" stopIfTrue="1" operator="equal">
      <formula>"P"</formula>
    </cfRule>
  </conditionalFormatting>
  <conditionalFormatting sqref="D508">
    <cfRule type="cellIs" dxfId="2120" priority="2192" stopIfTrue="1" operator="equal">
      <formula>"P"</formula>
    </cfRule>
  </conditionalFormatting>
  <conditionalFormatting sqref="D507">
    <cfRule type="cellIs" dxfId="2119" priority="2191" stopIfTrue="1" operator="equal">
      <formula>"P"</formula>
    </cfRule>
  </conditionalFormatting>
  <conditionalFormatting sqref="D506">
    <cfRule type="cellIs" dxfId="2118" priority="2190" stopIfTrue="1" operator="equal">
      <formula>"P"</formula>
    </cfRule>
  </conditionalFormatting>
  <conditionalFormatting sqref="D504">
    <cfRule type="cellIs" dxfId="2117" priority="2189" stopIfTrue="1" operator="equal">
      <formula>"P"</formula>
    </cfRule>
  </conditionalFormatting>
  <conditionalFormatting sqref="D504">
    <cfRule type="cellIs" dxfId="2116" priority="2151" stopIfTrue="1" operator="equal">
      <formula>"P"</formula>
    </cfRule>
  </conditionalFormatting>
  <conditionalFormatting sqref="D503">
    <cfRule type="cellIs" dxfId="2115" priority="2145" stopIfTrue="1" operator="equal">
      <formula>"P"</formula>
    </cfRule>
  </conditionalFormatting>
  <conditionalFormatting sqref="D504">
    <cfRule type="cellIs" dxfId="2114" priority="2153" stopIfTrue="1" operator="equal">
      <formula>"P"</formula>
    </cfRule>
  </conditionalFormatting>
  <conditionalFormatting sqref="D505">
    <cfRule type="cellIs" dxfId="2113" priority="2154" stopIfTrue="1" operator="equal">
      <formula>"P"</formula>
    </cfRule>
  </conditionalFormatting>
  <conditionalFormatting sqref="D503">
    <cfRule type="cellIs" dxfId="2112" priority="2152" stopIfTrue="1" operator="equal">
      <formula>"P"</formula>
    </cfRule>
  </conditionalFormatting>
  <conditionalFormatting sqref="D503">
    <cfRule type="cellIs" dxfId="2111" priority="2150" stopIfTrue="1" operator="equal">
      <formula>"P"</formula>
    </cfRule>
  </conditionalFormatting>
  <conditionalFormatting sqref="D502">
    <cfRule type="cellIs" dxfId="2110" priority="2149" stopIfTrue="1" operator="equal">
      <formula>"P"</formula>
    </cfRule>
  </conditionalFormatting>
  <conditionalFormatting sqref="D504">
    <cfRule type="cellIs" dxfId="2109" priority="2148" stopIfTrue="1" operator="equal">
      <formula>"P"</formula>
    </cfRule>
  </conditionalFormatting>
  <conditionalFormatting sqref="D502">
    <cfRule type="cellIs" dxfId="2108" priority="2146" stopIfTrue="1" operator="equal">
      <formula>"P"</formula>
    </cfRule>
  </conditionalFormatting>
  <conditionalFormatting sqref="D503">
    <cfRule type="cellIs" dxfId="2107" priority="2147" stopIfTrue="1" operator="equal">
      <formula>"P"</formula>
    </cfRule>
  </conditionalFormatting>
  <conditionalFormatting sqref="D507">
    <cfRule type="cellIs" dxfId="2106" priority="2188" stopIfTrue="1" operator="equal">
      <formula>"P"</formula>
    </cfRule>
  </conditionalFormatting>
  <conditionalFormatting sqref="D506">
    <cfRule type="cellIs" dxfId="2105" priority="2187" stopIfTrue="1" operator="equal">
      <formula>"P"</formula>
    </cfRule>
  </conditionalFormatting>
  <conditionalFormatting sqref="D505">
    <cfRule type="cellIs" dxfId="2104" priority="2186" stopIfTrue="1" operator="equal">
      <formula>"P"</formula>
    </cfRule>
  </conditionalFormatting>
  <conditionalFormatting sqref="D503">
    <cfRule type="cellIs" dxfId="2103" priority="2185" stopIfTrue="1" operator="equal">
      <formula>"P"</formula>
    </cfRule>
  </conditionalFormatting>
  <conditionalFormatting sqref="D507">
    <cfRule type="cellIs" dxfId="2102" priority="2184" stopIfTrue="1" operator="equal">
      <formula>"P"</formula>
    </cfRule>
  </conditionalFormatting>
  <conditionalFormatting sqref="D506">
    <cfRule type="cellIs" dxfId="2101" priority="2183" stopIfTrue="1" operator="equal">
      <formula>"P"</formula>
    </cfRule>
  </conditionalFormatting>
  <conditionalFormatting sqref="D505">
    <cfRule type="cellIs" dxfId="2100" priority="2182" stopIfTrue="1" operator="equal">
      <formula>"P"</formula>
    </cfRule>
  </conditionalFormatting>
  <conditionalFormatting sqref="D506">
    <cfRule type="cellIs" dxfId="2099" priority="2181" stopIfTrue="1" operator="equal">
      <formula>"P"</formula>
    </cfRule>
  </conditionalFormatting>
  <conditionalFormatting sqref="D505">
    <cfRule type="cellIs" dxfId="2098" priority="2180" stopIfTrue="1" operator="equal">
      <formula>"P"</formula>
    </cfRule>
  </conditionalFormatting>
  <conditionalFormatting sqref="D507">
    <cfRule type="cellIs" dxfId="2097" priority="2179" stopIfTrue="1" operator="equal">
      <formula>"P"</formula>
    </cfRule>
  </conditionalFormatting>
  <conditionalFormatting sqref="D506">
    <cfRule type="cellIs" dxfId="2096" priority="2178" stopIfTrue="1" operator="equal">
      <formula>"P"</formula>
    </cfRule>
  </conditionalFormatting>
  <conditionalFormatting sqref="D505">
    <cfRule type="cellIs" dxfId="2095" priority="2177" stopIfTrue="1" operator="equal">
      <formula>"P"</formula>
    </cfRule>
  </conditionalFormatting>
  <conditionalFormatting sqref="D503">
    <cfRule type="cellIs" dxfId="2094" priority="2176" stopIfTrue="1" operator="equal">
      <formula>"P"</formula>
    </cfRule>
  </conditionalFormatting>
  <conditionalFormatting sqref="D506">
    <cfRule type="cellIs" dxfId="2093" priority="2175" stopIfTrue="1" operator="equal">
      <formula>"P"</formula>
    </cfRule>
  </conditionalFormatting>
  <conditionalFormatting sqref="D505">
    <cfRule type="cellIs" dxfId="2092" priority="2174" stopIfTrue="1" operator="equal">
      <formula>"P"</formula>
    </cfRule>
  </conditionalFormatting>
  <conditionalFormatting sqref="D504">
    <cfRule type="cellIs" dxfId="2091" priority="2173" stopIfTrue="1" operator="equal">
      <formula>"P"</formula>
    </cfRule>
  </conditionalFormatting>
  <conditionalFormatting sqref="D502">
    <cfRule type="cellIs" dxfId="2090" priority="2172" stopIfTrue="1" operator="equal">
      <formula>"P"</formula>
    </cfRule>
  </conditionalFormatting>
  <conditionalFormatting sqref="D506">
    <cfRule type="cellIs" dxfId="2089" priority="2171" stopIfTrue="1" operator="equal">
      <formula>"P"</formula>
    </cfRule>
  </conditionalFormatting>
  <conditionalFormatting sqref="D505">
    <cfRule type="cellIs" dxfId="2088" priority="2170" stopIfTrue="1" operator="equal">
      <formula>"P"</formula>
    </cfRule>
  </conditionalFormatting>
  <conditionalFormatting sqref="D504">
    <cfRule type="cellIs" dxfId="2087" priority="2169" stopIfTrue="1" operator="equal">
      <formula>"P"</formula>
    </cfRule>
  </conditionalFormatting>
  <conditionalFormatting sqref="D505">
    <cfRule type="cellIs" dxfId="2086" priority="2168" stopIfTrue="1" operator="equal">
      <formula>"P"</formula>
    </cfRule>
  </conditionalFormatting>
  <conditionalFormatting sqref="D504">
    <cfRule type="cellIs" dxfId="2085" priority="2167" stopIfTrue="1" operator="equal">
      <formula>"P"</formula>
    </cfRule>
  </conditionalFormatting>
  <conditionalFormatting sqref="D506">
    <cfRule type="cellIs" dxfId="2084" priority="2166" stopIfTrue="1" operator="equal">
      <formula>"P"</formula>
    </cfRule>
  </conditionalFormatting>
  <conditionalFormatting sqref="D505">
    <cfRule type="cellIs" dxfId="2083" priority="2165" stopIfTrue="1" operator="equal">
      <formula>"P"</formula>
    </cfRule>
  </conditionalFormatting>
  <conditionalFormatting sqref="D504">
    <cfRule type="cellIs" dxfId="2082" priority="2164" stopIfTrue="1" operator="equal">
      <formula>"P"</formula>
    </cfRule>
  </conditionalFormatting>
  <conditionalFormatting sqref="D502">
    <cfRule type="cellIs" dxfId="2081" priority="2163" stopIfTrue="1" operator="equal">
      <formula>"P"</formula>
    </cfRule>
  </conditionalFormatting>
  <conditionalFormatting sqref="D505">
    <cfRule type="cellIs" dxfId="2080" priority="2162" stopIfTrue="1" operator="equal">
      <formula>"P"</formula>
    </cfRule>
  </conditionalFormatting>
  <conditionalFormatting sqref="D504">
    <cfRule type="cellIs" dxfId="2079" priority="2161" stopIfTrue="1" operator="equal">
      <formula>"P"</formula>
    </cfRule>
  </conditionalFormatting>
  <conditionalFormatting sqref="D503">
    <cfRule type="cellIs" dxfId="2078" priority="2160" stopIfTrue="1" operator="equal">
      <formula>"P"</formula>
    </cfRule>
  </conditionalFormatting>
  <conditionalFormatting sqref="D505">
    <cfRule type="cellIs" dxfId="2077" priority="2159" stopIfTrue="1" operator="equal">
      <formula>"P"</formula>
    </cfRule>
  </conditionalFormatting>
  <conditionalFormatting sqref="D504">
    <cfRule type="cellIs" dxfId="2076" priority="2158" stopIfTrue="1" operator="equal">
      <formula>"P"</formula>
    </cfRule>
  </conditionalFormatting>
  <conditionalFormatting sqref="D503">
    <cfRule type="cellIs" dxfId="2075" priority="2157" stopIfTrue="1" operator="equal">
      <formula>"P"</formula>
    </cfRule>
  </conditionalFormatting>
  <conditionalFormatting sqref="D504">
    <cfRule type="cellIs" dxfId="2074" priority="2156" stopIfTrue="1" operator="equal">
      <formula>"P"</formula>
    </cfRule>
  </conditionalFormatting>
  <conditionalFormatting sqref="D503">
    <cfRule type="cellIs" dxfId="2073" priority="2155" stopIfTrue="1" operator="equal">
      <formula>"P"</formula>
    </cfRule>
  </conditionalFormatting>
  <conditionalFormatting sqref="D502">
    <cfRule type="cellIs" dxfId="2072" priority="2144" stopIfTrue="1" operator="equal">
      <formula>"P"</formula>
    </cfRule>
  </conditionalFormatting>
  <conditionalFormatting sqref="D507">
    <cfRule type="cellIs" dxfId="2071" priority="2143" stopIfTrue="1" operator="equal">
      <formula>"P"</formula>
    </cfRule>
  </conditionalFormatting>
  <conditionalFormatting sqref="D506">
    <cfRule type="cellIs" dxfId="2070" priority="2142" stopIfTrue="1" operator="equal">
      <formula>"P"</formula>
    </cfRule>
  </conditionalFormatting>
  <conditionalFormatting sqref="D505">
    <cfRule type="cellIs" dxfId="2069" priority="2141" stopIfTrue="1" operator="equal">
      <formula>"P"</formula>
    </cfRule>
  </conditionalFormatting>
  <conditionalFormatting sqref="D503">
    <cfRule type="cellIs" dxfId="2068" priority="2140" stopIfTrue="1" operator="equal">
      <formula>"P"</formula>
    </cfRule>
  </conditionalFormatting>
  <conditionalFormatting sqref="D503">
    <cfRule type="cellIs" dxfId="2067" priority="2104" stopIfTrue="1" operator="equal">
      <formula>"P"</formula>
    </cfRule>
  </conditionalFormatting>
  <conditionalFormatting sqref="D503">
    <cfRule type="cellIs" dxfId="2066" priority="2106" stopIfTrue="1" operator="equal">
      <formula>"P"</formula>
    </cfRule>
  </conditionalFormatting>
  <conditionalFormatting sqref="D504">
    <cfRule type="cellIs" dxfId="2065" priority="2107" stopIfTrue="1" operator="equal">
      <formula>"P"</formula>
    </cfRule>
  </conditionalFormatting>
  <conditionalFormatting sqref="D502">
    <cfRule type="cellIs" dxfId="2064" priority="2105" stopIfTrue="1" operator="equal">
      <formula>"P"</formula>
    </cfRule>
  </conditionalFormatting>
  <conditionalFormatting sqref="D502">
    <cfRule type="cellIs" dxfId="2063" priority="2103" stopIfTrue="1" operator="equal">
      <formula>"P"</formula>
    </cfRule>
  </conditionalFormatting>
  <conditionalFormatting sqref="D503">
    <cfRule type="cellIs" dxfId="2062" priority="2102" stopIfTrue="1" operator="equal">
      <formula>"P"</formula>
    </cfRule>
  </conditionalFormatting>
  <conditionalFormatting sqref="D502">
    <cfRule type="cellIs" dxfId="2061" priority="2101" stopIfTrue="1" operator="equal">
      <formula>"P"</formula>
    </cfRule>
  </conditionalFormatting>
  <conditionalFormatting sqref="D506">
    <cfRule type="cellIs" dxfId="2060" priority="2139" stopIfTrue="1" operator="equal">
      <formula>"P"</formula>
    </cfRule>
  </conditionalFormatting>
  <conditionalFormatting sqref="D505">
    <cfRule type="cellIs" dxfId="2059" priority="2138" stopIfTrue="1" operator="equal">
      <formula>"P"</formula>
    </cfRule>
  </conditionalFormatting>
  <conditionalFormatting sqref="D504">
    <cfRule type="cellIs" dxfId="2058" priority="2137" stopIfTrue="1" operator="equal">
      <formula>"P"</formula>
    </cfRule>
  </conditionalFormatting>
  <conditionalFormatting sqref="D502">
    <cfRule type="cellIs" dxfId="2057" priority="2136" stopIfTrue="1" operator="equal">
      <formula>"P"</formula>
    </cfRule>
  </conditionalFormatting>
  <conditionalFormatting sqref="D506">
    <cfRule type="cellIs" dxfId="2056" priority="2135" stopIfTrue="1" operator="equal">
      <formula>"P"</formula>
    </cfRule>
  </conditionalFormatting>
  <conditionalFormatting sqref="D505">
    <cfRule type="cellIs" dxfId="2055" priority="2134" stopIfTrue="1" operator="equal">
      <formula>"P"</formula>
    </cfRule>
  </conditionalFormatting>
  <conditionalFormatting sqref="D504">
    <cfRule type="cellIs" dxfId="2054" priority="2133" stopIfTrue="1" operator="equal">
      <formula>"P"</formula>
    </cfRule>
  </conditionalFormatting>
  <conditionalFormatting sqref="D505">
    <cfRule type="cellIs" dxfId="2053" priority="2132" stopIfTrue="1" operator="equal">
      <formula>"P"</formula>
    </cfRule>
  </conditionalFormatting>
  <conditionalFormatting sqref="D504">
    <cfRule type="cellIs" dxfId="2052" priority="2131" stopIfTrue="1" operator="equal">
      <formula>"P"</formula>
    </cfRule>
  </conditionalFormatting>
  <conditionalFormatting sqref="D506">
    <cfRule type="cellIs" dxfId="2051" priority="2130" stopIfTrue="1" operator="equal">
      <formula>"P"</formula>
    </cfRule>
  </conditionalFormatting>
  <conditionalFormatting sqref="D505">
    <cfRule type="cellIs" dxfId="2050" priority="2129" stopIfTrue="1" operator="equal">
      <formula>"P"</formula>
    </cfRule>
  </conditionalFormatting>
  <conditionalFormatting sqref="D504">
    <cfRule type="cellIs" dxfId="2049" priority="2128" stopIfTrue="1" operator="equal">
      <formula>"P"</formula>
    </cfRule>
  </conditionalFormatting>
  <conditionalFormatting sqref="D502">
    <cfRule type="cellIs" dxfId="2048" priority="2127" stopIfTrue="1" operator="equal">
      <formula>"P"</formula>
    </cfRule>
  </conditionalFormatting>
  <conditionalFormatting sqref="D505">
    <cfRule type="cellIs" dxfId="2047" priority="2126" stopIfTrue="1" operator="equal">
      <formula>"P"</formula>
    </cfRule>
  </conditionalFormatting>
  <conditionalFormatting sqref="D504">
    <cfRule type="cellIs" dxfId="2046" priority="2125" stopIfTrue="1" operator="equal">
      <formula>"P"</formula>
    </cfRule>
  </conditionalFormatting>
  <conditionalFormatting sqref="D503">
    <cfRule type="cellIs" dxfId="2045" priority="2124" stopIfTrue="1" operator="equal">
      <formula>"P"</formula>
    </cfRule>
  </conditionalFormatting>
  <conditionalFormatting sqref="D505">
    <cfRule type="cellIs" dxfId="2044" priority="2123" stopIfTrue="1" operator="equal">
      <formula>"P"</formula>
    </cfRule>
  </conditionalFormatting>
  <conditionalFormatting sqref="D504">
    <cfRule type="cellIs" dxfId="2043" priority="2122" stopIfTrue="1" operator="equal">
      <formula>"P"</formula>
    </cfRule>
  </conditionalFormatting>
  <conditionalFormatting sqref="D503">
    <cfRule type="cellIs" dxfId="2042" priority="2121" stopIfTrue="1" operator="equal">
      <formula>"P"</formula>
    </cfRule>
  </conditionalFormatting>
  <conditionalFormatting sqref="D504">
    <cfRule type="cellIs" dxfId="2041" priority="2120" stopIfTrue="1" operator="equal">
      <formula>"P"</formula>
    </cfRule>
  </conditionalFormatting>
  <conditionalFormatting sqref="D503">
    <cfRule type="cellIs" dxfId="2040" priority="2119" stopIfTrue="1" operator="equal">
      <formula>"P"</formula>
    </cfRule>
  </conditionalFormatting>
  <conditionalFormatting sqref="D505">
    <cfRule type="cellIs" dxfId="2039" priority="2118" stopIfTrue="1" operator="equal">
      <formula>"P"</formula>
    </cfRule>
  </conditionalFormatting>
  <conditionalFormatting sqref="D504">
    <cfRule type="cellIs" dxfId="2038" priority="2117" stopIfTrue="1" operator="equal">
      <formula>"P"</formula>
    </cfRule>
  </conditionalFormatting>
  <conditionalFormatting sqref="D503">
    <cfRule type="cellIs" dxfId="2037" priority="2116" stopIfTrue="1" operator="equal">
      <formula>"P"</formula>
    </cfRule>
  </conditionalFormatting>
  <conditionalFormatting sqref="D504">
    <cfRule type="cellIs" dxfId="2036" priority="2115" stopIfTrue="1" operator="equal">
      <formula>"P"</formula>
    </cfRule>
  </conditionalFormatting>
  <conditionalFormatting sqref="D503">
    <cfRule type="cellIs" dxfId="2035" priority="2114" stopIfTrue="1" operator="equal">
      <formula>"P"</formula>
    </cfRule>
  </conditionalFormatting>
  <conditionalFormatting sqref="D502">
    <cfRule type="cellIs" dxfId="2034" priority="2113" stopIfTrue="1" operator="equal">
      <formula>"P"</formula>
    </cfRule>
  </conditionalFormatting>
  <conditionalFormatting sqref="D504">
    <cfRule type="cellIs" dxfId="2033" priority="2112" stopIfTrue="1" operator="equal">
      <formula>"P"</formula>
    </cfRule>
  </conditionalFormatting>
  <conditionalFormatting sqref="D503">
    <cfRule type="cellIs" dxfId="2032" priority="2111" stopIfTrue="1" operator="equal">
      <formula>"P"</formula>
    </cfRule>
  </conditionalFormatting>
  <conditionalFormatting sqref="D502">
    <cfRule type="cellIs" dxfId="2031" priority="2110" stopIfTrue="1" operator="equal">
      <formula>"P"</formula>
    </cfRule>
  </conditionalFormatting>
  <conditionalFormatting sqref="D503">
    <cfRule type="cellIs" dxfId="2030" priority="2109" stopIfTrue="1" operator="equal">
      <formula>"P"</formula>
    </cfRule>
  </conditionalFormatting>
  <conditionalFormatting sqref="D502">
    <cfRule type="cellIs" dxfId="2029" priority="2108" stopIfTrue="1" operator="equal">
      <formula>"P"</formula>
    </cfRule>
  </conditionalFormatting>
  <conditionalFormatting sqref="Q518">
    <cfRule type="cellIs" dxfId="2028" priority="1959" stopIfTrue="1" operator="equal">
      <formula>"P"</formula>
    </cfRule>
  </conditionalFormatting>
  <conditionalFormatting sqref="Q494:Q517">
    <cfRule type="cellIs" dxfId="2027" priority="1958" stopIfTrue="1" operator="equal">
      <formula>"P"</formula>
    </cfRule>
  </conditionalFormatting>
  <conditionalFormatting sqref="D503">
    <cfRule type="cellIs" dxfId="2026" priority="1422" stopIfTrue="1" operator="equal">
      <formula>"P"</formula>
    </cfRule>
  </conditionalFormatting>
  <conditionalFormatting sqref="D507">
    <cfRule type="cellIs" dxfId="2025" priority="1957" stopIfTrue="1" operator="equal">
      <formula>"P"</formula>
    </cfRule>
  </conditionalFormatting>
  <conditionalFormatting sqref="D506">
    <cfRule type="cellIs" dxfId="2024" priority="1956" stopIfTrue="1" operator="equal">
      <formula>"P"</formula>
    </cfRule>
  </conditionalFormatting>
  <conditionalFormatting sqref="D505">
    <cfRule type="cellIs" dxfId="2023" priority="1955" stopIfTrue="1" operator="equal">
      <formula>"P"</formula>
    </cfRule>
  </conditionalFormatting>
  <conditionalFormatting sqref="D503">
    <cfRule type="cellIs" dxfId="2022" priority="1954" stopIfTrue="1" operator="equal">
      <formula>"P"</formula>
    </cfRule>
  </conditionalFormatting>
  <conditionalFormatting sqref="D503">
    <cfRule type="cellIs" dxfId="2021" priority="1916" stopIfTrue="1" operator="equal">
      <formula>"P"</formula>
    </cfRule>
  </conditionalFormatting>
  <conditionalFormatting sqref="D502">
    <cfRule type="cellIs" dxfId="2020" priority="1910" stopIfTrue="1" operator="equal">
      <formula>"P"</formula>
    </cfRule>
  </conditionalFormatting>
  <conditionalFormatting sqref="D503">
    <cfRule type="cellIs" dxfId="2019" priority="1918" stopIfTrue="1" operator="equal">
      <formula>"P"</formula>
    </cfRule>
  </conditionalFormatting>
  <conditionalFormatting sqref="D504">
    <cfRule type="cellIs" dxfId="2018" priority="1919" stopIfTrue="1" operator="equal">
      <formula>"P"</formula>
    </cfRule>
  </conditionalFormatting>
  <conditionalFormatting sqref="D502">
    <cfRule type="cellIs" dxfId="2017" priority="1917" stopIfTrue="1" operator="equal">
      <formula>"P"</formula>
    </cfRule>
  </conditionalFormatting>
  <conditionalFormatting sqref="D502">
    <cfRule type="cellIs" dxfId="2016" priority="1915" stopIfTrue="1" operator="equal">
      <formula>"P"</formula>
    </cfRule>
  </conditionalFormatting>
  <conditionalFormatting sqref="D501">
    <cfRule type="cellIs" dxfId="2015" priority="1914" stopIfTrue="1" operator="equal">
      <formula>"P"</formula>
    </cfRule>
  </conditionalFormatting>
  <conditionalFormatting sqref="D503">
    <cfRule type="cellIs" dxfId="2014" priority="1913" stopIfTrue="1" operator="equal">
      <formula>"P"</formula>
    </cfRule>
  </conditionalFormatting>
  <conditionalFormatting sqref="D501">
    <cfRule type="cellIs" dxfId="2013" priority="1911" stopIfTrue="1" operator="equal">
      <formula>"P"</formula>
    </cfRule>
  </conditionalFormatting>
  <conditionalFormatting sqref="D502">
    <cfRule type="cellIs" dxfId="2012" priority="1912" stopIfTrue="1" operator="equal">
      <formula>"P"</formula>
    </cfRule>
  </conditionalFormatting>
  <conditionalFormatting sqref="D506">
    <cfRule type="cellIs" dxfId="2011" priority="1953" stopIfTrue="1" operator="equal">
      <formula>"P"</formula>
    </cfRule>
  </conditionalFormatting>
  <conditionalFormatting sqref="D505">
    <cfRule type="cellIs" dxfId="2010" priority="1952" stopIfTrue="1" operator="equal">
      <formula>"P"</formula>
    </cfRule>
  </conditionalFormatting>
  <conditionalFormatting sqref="D504">
    <cfRule type="cellIs" dxfId="2009" priority="1951" stopIfTrue="1" operator="equal">
      <formula>"P"</formula>
    </cfRule>
  </conditionalFormatting>
  <conditionalFormatting sqref="D502">
    <cfRule type="cellIs" dxfId="2008" priority="1950" stopIfTrue="1" operator="equal">
      <formula>"P"</formula>
    </cfRule>
  </conditionalFormatting>
  <conditionalFormatting sqref="D506">
    <cfRule type="cellIs" dxfId="2007" priority="1949" stopIfTrue="1" operator="equal">
      <formula>"P"</formula>
    </cfRule>
  </conditionalFormatting>
  <conditionalFormatting sqref="D505">
    <cfRule type="cellIs" dxfId="2006" priority="1948" stopIfTrue="1" operator="equal">
      <formula>"P"</formula>
    </cfRule>
  </conditionalFormatting>
  <conditionalFormatting sqref="D504">
    <cfRule type="cellIs" dxfId="2005" priority="1947" stopIfTrue="1" operator="equal">
      <formula>"P"</formula>
    </cfRule>
  </conditionalFormatting>
  <conditionalFormatting sqref="D505">
    <cfRule type="cellIs" dxfId="2004" priority="1946" stopIfTrue="1" operator="equal">
      <formula>"P"</formula>
    </cfRule>
  </conditionalFormatting>
  <conditionalFormatting sqref="D504">
    <cfRule type="cellIs" dxfId="2003" priority="1945" stopIfTrue="1" operator="equal">
      <formula>"P"</formula>
    </cfRule>
  </conditionalFormatting>
  <conditionalFormatting sqref="D506">
    <cfRule type="cellIs" dxfId="2002" priority="1944" stopIfTrue="1" operator="equal">
      <formula>"P"</formula>
    </cfRule>
  </conditionalFormatting>
  <conditionalFormatting sqref="D505">
    <cfRule type="cellIs" dxfId="2001" priority="1943" stopIfTrue="1" operator="equal">
      <formula>"P"</formula>
    </cfRule>
  </conditionalFormatting>
  <conditionalFormatting sqref="D504">
    <cfRule type="cellIs" dxfId="2000" priority="1942" stopIfTrue="1" operator="equal">
      <formula>"P"</formula>
    </cfRule>
  </conditionalFormatting>
  <conditionalFormatting sqref="D502">
    <cfRule type="cellIs" dxfId="1999" priority="1941" stopIfTrue="1" operator="equal">
      <formula>"P"</formula>
    </cfRule>
  </conditionalFormatting>
  <conditionalFormatting sqref="D505">
    <cfRule type="cellIs" dxfId="1998" priority="1940" stopIfTrue="1" operator="equal">
      <formula>"P"</formula>
    </cfRule>
  </conditionalFormatting>
  <conditionalFormatting sqref="D504">
    <cfRule type="cellIs" dxfId="1997" priority="1939" stopIfTrue="1" operator="equal">
      <formula>"P"</formula>
    </cfRule>
  </conditionalFormatting>
  <conditionalFormatting sqref="D503">
    <cfRule type="cellIs" dxfId="1996" priority="1938" stopIfTrue="1" operator="equal">
      <formula>"P"</formula>
    </cfRule>
  </conditionalFormatting>
  <conditionalFormatting sqref="D501">
    <cfRule type="cellIs" dxfId="1995" priority="1937" stopIfTrue="1" operator="equal">
      <formula>"P"</formula>
    </cfRule>
  </conditionalFormatting>
  <conditionalFormatting sqref="D505">
    <cfRule type="cellIs" dxfId="1994" priority="1936" stopIfTrue="1" operator="equal">
      <formula>"P"</formula>
    </cfRule>
  </conditionalFormatting>
  <conditionalFormatting sqref="D504">
    <cfRule type="cellIs" dxfId="1993" priority="1935" stopIfTrue="1" operator="equal">
      <formula>"P"</formula>
    </cfRule>
  </conditionalFormatting>
  <conditionalFormatting sqref="D503">
    <cfRule type="cellIs" dxfId="1992" priority="1934" stopIfTrue="1" operator="equal">
      <formula>"P"</formula>
    </cfRule>
  </conditionalFormatting>
  <conditionalFormatting sqref="D504">
    <cfRule type="cellIs" dxfId="1991" priority="1933" stopIfTrue="1" operator="equal">
      <formula>"P"</formula>
    </cfRule>
  </conditionalFormatting>
  <conditionalFormatting sqref="D503">
    <cfRule type="cellIs" dxfId="1990" priority="1932" stopIfTrue="1" operator="equal">
      <formula>"P"</formula>
    </cfRule>
  </conditionalFormatting>
  <conditionalFormatting sqref="D505">
    <cfRule type="cellIs" dxfId="1989" priority="1931" stopIfTrue="1" operator="equal">
      <formula>"P"</formula>
    </cfRule>
  </conditionalFormatting>
  <conditionalFormatting sqref="D504">
    <cfRule type="cellIs" dxfId="1988" priority="1930" stopIfTrue="1" operator="equal">
      <formula>"P"</formula>
    </cfRule>
  </conditionalFormatting>
  <conditionalFormatting sqref="D503">
    <cfRule type="cellIs" dxfId="1987" priority="1929" stopIfTrue="1" operator="equal">
      <formula>"P"</formula>
    </cfRule>
  </conditionalFormatting>
  <conditionalFormatting sqref="D501">
    <cfRule type="cellIs" dxfId="1986" priority="1928" stopIfTrue="1" operator="equal">
      <formula>"P"</formula>
    </cfRule>
  </conditionalFormatting>
  <conditionalFormatting sqref="D504">
    <cfRule type="cellIs" dxfId="1985" priority="1927" stopIfTrue="1" operator="equal">
      <formula>"P"</formula>
    </cfRule>
  </conditionalFormatting>
  <conditionalFormatting sqref="D503">
    <cfRule type="cellIs" dxfId="1984" priority="1926" stopIfTrue="1" operator="equal">
      <formula>"P"</formula>
    </cfRule>
  </conditionalFormatting>
  <conditionalFormatting sqref="D502">
    <cfRule type="cellIs" dxfId="1983" priority="1925" stopIfTrue="1" operator="equal">
      <formula>"P"</formula>
    </cfRule>
  </conditionalFormatting>
  <conditionalFormatting sqref="D504">
    <cfRule type="cellIs" dxfId="1982" priority="1924" stopIfTrue="1" operator="equal">
      <formula>"P"</formula>
    </cfRule>
  </conditionalFormatting>
  <conditionalFormatting sqref="D503">
    <cfRule type="cellIs" dxfId="1981" priority="1923" stopIfTrue="1" operator="equal">
      <formula>"P"</formula>
    </cfRule>
  </conditionalFormatting>
  <conditionalFormatting sqref="D502">
    <cfRule type="cellIs" dxfId="1980" priority="1922" stopIfTrue="1" operator="equal">
      <formula>"P"</formula>
    </cfRule>
  </conditionalFormatting>
  <conditionalFormatting sqref="D503">
    <cfRule type="cellIs" dxfId="1979" priority="1921" stopIfTrue="1" operator="equal">
      <formula>"P"</formula>
    </cfRule>
  </conditionalFormatting>
  <conditionalFormatting sqref="D502">
    <cfRule type="cellIs" dxfId="1978" priority="1920" stopIfTrue="1" operator="equal">
      <formula>"P"</formula>
    </cfRule>
  </conditionalFormatting>
  <conditionalFormatting sqref="D501">
    <cfRule type="cellIs" dxfId="1977" priority="1909" stopIfTrue="1" operator="equal">
      <formula>"P"</formula>
    </cfRule>
  </conditionalFormatting>
  <conditionalFormatting sqref="D502">
    <cfRule type="cellIs" dxfId="1976" priority="1816" stopIfTrue="1" operator="equal">
      <formula>"P"</formula>
    </cfRule>
  </conditionalFormatting>
  <conditionalFormatting sqref="D505">
    <cfRule type="cellIs" dxfId="1975" priority="1904" stopIfTrue="1" operator="equal">
      <formula>"P"</formula>
    </cfRule>
  </conditionalFormatting>
  <conditionalFormatting sqref="D506">
    <cfRule type="cellIs" dxfId="1974" priority="1812" stopIfTrue="1" operator="equal">
      <formula>"P"</formula>
    </cfRule>
  </conditionalFormatting>
  <conditionalFormatting sqref="D506">
    <cfRule type="cellIs" dxfId="1973" priority="1908" stopIfTrue="1" operator="equal">
      <formula>"P"</formula>
    </cfRule>
  </conditionalFormatting>
  <conditionalFormatting sqref="D505">
    <cfRule type="cellIs" dxfId="1972" priority="1907" stopIfTrue="1" operator="equal">
      <formula>"P"</formula>
    </cfRule>
  </conditionalFormatting>
  <conditionalFormatting sqref="D504">
    <cfRule type="cellIs" dxfId="1971" priority="1906" stopIfTrue="1" operator="equal">
      <formula>"P"</formula>
    </cfRule>
  </conditionalFormatting>
  <conditionalFormatting sqref="D502">
    <cfRule type="cellIs" dxfId="1970" priority="1905" stopIfTrue="1" operator="equal">
      <formula>"P"</formula>
    </cfRule>
  </conditionalFormatting>
  <conditionalFormatting sqref="D502">
    <cfRule type="cellIs" dxfId="1969" priority="1869" stopIfTrue="1" operator="equal">
      <formula>"P"</formula>
    </cfRule>
  </conditionalFormatting>
  <conditionalFormatting sqref="D501">
    <cfRule type="cellIs" dxfId="1968" priority="1865" stopIfTrue="1" operator="equal">
      <formula>"P"</formula>
    </cfRule>
  </conditionalFormatting>
  <conditionalFormatting sqref="D502">
    <cfRule type="cellIs" dxfId="1967" priority="1871" stopIfTrue="1" operator="equal">
      <formula>"P"</formula>
    </cfRule>
  </conditionalFormatting>
  <conditionalFormatting sqref="D503">
    <cfRule type="cellIs" dxfId="1966" priority="1872" stopIfTrue="1" operator="equal">
      <formula>"P"</formula>
    </cfRule>
  </conditionalFormatting>
  <conditionalFormatting sqref="D501">
    <cfRule type="cellIs" dxfId="1965" priority="1870" stopIfTrue="1" operator="equal">
      <formula>"P"</formula>
    </cfRule>
  </conditionalFormatting>
  <conditionalFormatting sqref="D501">
    <cfRule type="cellIs" dxfId="1964" priority="1868" stopIfTrue="1" operator="equal">
      <formula>"P"</formula>
    </cfRule>
  </conditionalFormatting>
  <conditionalFormatting sqref="D502">
    <cfRule type="cellIs" dxfId="1963" priority="1867" stopIfTrue="1" operator="equal">
      <formula>"P"</formula>
    </cfRule>
  </conditionalFormatting>
  <conditionalFormatting sqref="D501">
    <cfRule type="cellIs" dxfId="1962" priority="1866" stopIfTrue="1" operator="equal">
      <formula>"P"</formula>
    </cfRule>
  </conditionalFormatting>
  <conditionalFormatting sqref="D504">
    <cfRule type="cellIs" dxfId="1961" priority="1903" stopIfTrue="1" operator="equal">
      <formula>"P"</formula>
    </cfRule>
  </conditionalFormatting>
  <conditionalFormatting sqref="D503">
    <cfRule type="cellIs" dxfId="1960" priority="1902" stopIfTrue="1" operator="equal">
      <formula>"P"</formula>
    </cfRule>
  </conditionalFormatting>
  <conditionalFormatting sqref="D501">
    <cfRule type="cellIs" dxfId="1959" priority="1901" stopIfTrue="1" operator="equal">
      <formula>"P"</formula>
    </cfRule>
  </conditionalFormatting>
  <conditionalFormatting sqref="D505">
    <cfRule type="cellIs" dxfId="1958" priority="1900" stopIfTrue="1" operator="equal">
      <formula>"P"</formula>
    </cfRule>
  </conditionalFormatting>
  <conditionalFormatting sqref="D504">
    <cfRule type="cellIs" dxfId="1957" priority="1899" stopIfTrue="1" operator="equal">
      <formula>"P"</formula>
    </cfRule>
  </conditionalFormatting>
  <conditionalFormatting sqref="D503">
    <cfRule type="cellIs" dxfId="1956" priority="1898" stopIfTrue="1" operator="equal">
      <formula>"P"</formula>
    </cfRule>
  </conditionalFormatting>
  <conditionalFormatting sqref="D504">
    <cfRule type="cellIs" dxfId="1955" priority="1897" stopIfTrue="1" operator="equal">
      <formula>"P"</formula>
    </cfRule>
  </conditionalFormatting>
  <conditionalFormatting sqref="D503">
    <cfRule type="cellIs" dxfId="1954" priority="1896" stopIfTrue="1" operator="equal">
      <formula>"P"</formula>
    </cfRule>
  </conditionalFormatting>
  <conditionalFormatting sqref="D505">
    <cfRule type="cellIs" dxfId="1953" priority="1895" stopIfTrue="1" operator="equal">
      <formula>"P"</formula>
    </cfRule>
  </conditionalFormatting>
  <conditionalFormatting sqref="D504">
    <cfRule type="cellIs" dxfId="1952" priority="1894" stopIfTrue="1" operator="equal">
      <formula>"P"</formula>
    </cfRule>
  </conditionalFormatting>
  <conditionalFormatting sqref="D503">
    <cfRule type="cellIs" dxfId="1951" priority="1893" stopIfTrue="1" operator="equal">
      <formula>"P"</formula>
    </cfRule>
  </conditionalFormatting>
  <conditionalFormatting sqref="D501">
    <cfRule type="cellIs" dxfId="1950" priority="1892" stopIfTrue="1" operator="equal">
      <formula>"P"</formula>
    </cfRule>
  </conditionalFormatting>
  <conditionalFormatting sqref="D504">
    <cfRule type="cellIs" dxfId="1949" priority="1891" stopIfTrue="1" operator="equal">
      <formula>"P"</formula>
    </cfRule>
  </conditionalFormatting>
  <conditionalFormatting sqref="D503">
    <cfRule type="cellIs" dxfId="1948" priority="1890" stopIfTrue="1" operator="equal">
      <formula>"P"</formula>
    </cfRule>
  </conditionalFormatting>
  <conditionalFormatting sqref="D502">
    <cfRule type="cellIs" dxfId="1947" priority="1889" stopIfTrue="1" operator="equal">
      <formula>"P"</formula>
    </cfRule>
  </conditionalFormatting>
  <conditionalFormatting sqref="D504">
    <cfRule type="cellIs" dxfId="1946" priority="1888" stopIfTrue="1" operator="equal">
      <formula>"P"</formula>
    </cfRule>
  </conditionalFormatting>
  <conditionalFormatting sqref="D503">
    <cfRule type="cellIs" dxfId="1945" priority="1887" stopIfTrue="1" operator="equal">
      <formula>"P"</formula>
    </cfRule>
  </conditionalFormatting>
  <conditionalFormatting sqref="D502">
    <cfRule type="cellIs" dxfId="1944" priority="1886" stopIfTrue="1" operator="equal">
      <formula>"P"</formula>
    </cfRule>
  </conditionalFormatting>
  <conditionalFormatting sqref="D503">
    <cfRule type="cellIs" dxfId="1943" priority="1885" stopIfTrue="1" operator="equal">
      <formula>"P"</formula>
    </cfRule>
  </conditionalFormatting>
  <conditionalFormatting sqref="D502">
    <cfRule type="cellIs" dxfId="1942" priority="1884" stopIfTrue="1" operator="equal">
      <formula>"P"</formula>
    </cfRule>
  </conditionalFormatting>
  <conditionalFormatting sqref="D504">
    <cfRule type="cellIs" dxfId="1941" priority="1883" stopIfTrue="1" operator="equal">
      <formula>"P"</formula>
    </cfRule>
  </conditionalFormatting>
  <conditionalFormatting sqref="D503">
    <cfRule type="cellIs" dxfId="1940" priority="1882" stopIfTrue="1" operator="equal">
      <formula>"P"</formula>
    </cfRule>
  </conditionalFormatting>
  <conditionalFormatting sqref="D502">
    <cfRule type="cellIs" dxfId="1939" priority="1881" stopIfTrue="1" operator="equal">
      <formula>"P"</formula>
    </cfRule>
  </conditionalFormatting>
  <conditionalFormatting sqref="D503">
    <cfRule type="cellIs" dxfId="1938" priority="1880" stopIfTrue="1" operator="equal">
      <formula>"P"</formula>
    </cfRule>
  </conditionalFormatting>
  <conditionalFormatting sqref="D502">
    <cfRule type="cellIs" dxfId="1937" priority="1879" stopIfTrue="1" operator="equal">
      <formula>"P"</formula>
    </cfRule>
  </conditionalFormatting>
  <conditionalFormatting sqref="D501">
    <cfRule type="cellIs" dxfId="1936" priority="1878" stopIfTrue="1" operator="equal">
      <formula>"P"</formula>
    </cfRule>
  </conditionalFormatting>
  <conditionalFormatting sqref="D503">
    <cfRule type="cellIs" dxfId="1935" priority="1877" stopIfTrue="1" operator="equal">
      <formula>"P"</formula>
    </cfRule>
  </conditionalFormatting>
  <conditionalFormatting sqref="D502">
    <cfRule type="cellIs" dxfId="1934" priority="1876" stopIfTrue="1" operator="equal">
      <formula>"P"</formula>
    </cfRule>
  </conditionalFormatting>
  <conditionalFormatting sqref="D501">
    <cfRule type="cellIs" dxfId="1933" priority="1875" stopIfTrue="1" operator="equal">
      <formula>"P"</formula>
    </cfRule>
  </conditionalFormatting>
  <conditionalFormatting sqref="D502">
    <cfRule type="cellIs" dxfId="1932" priority="1874" stopIfTrue="1" operator="equal">
      <formula>"P"</formula>
    </cfRule>
  </conditionalFormatting>
  <conditionalFormatting sqref="D501">
    <cfRule type="cellIs" dxfId="1931" priority="1873" stopIfTrue="1" operator="equal">
      <formula>"P"</formula>
    </cfRule>
  </conditionalFormatting>
  <conditionalFormatting sqref="D508">
    <cfRule type="cellIs" dxfId="1930" priority="1864" stopIfTrue="1" operator="equal">
      <formula>"P"</formula>
    </cfRule>
  </conditionalFormatting>
  <conditionalFormatting sqref="D507">
    <cfRule type="cellIs" dxfId="1929" priority="1863" stopIfTrue="1" operator="equal">
      <formula>"P"</formula>
    </cfRule>
  </conditionalFormatting>
  <conditionalFormatting sqref="D506">
    <cfRule type="cellIs" dxfId="1928" priority="1862" stopIfTrue="1" operator="equal">
      <formula>"P"</formula>
    </cfRule>
  </conditionalFormatting>
  <conditionalFormatting sqref="D504">
    <cfRule type="cellIs" dxfId="1927" priority="1861" stopIfTrue="1" operator="equal">
      <formula>"P"</formula>
    </cfRule>
  </conditionalFormatting>
  <conditionalFormatting sqref="D501">
    <cfRule type="cellIs" dxfId="1926" priority="1822" stopIfTrue="1" operator="equal">
      <formula>"P"</formula>
    </cfRule>
  </conditionalFormatting>
  <conditionalFormatting sqref="D504">
    <cfRule type="cellIs" dxfId="1925" priority="1821" stopIfTrue="1" operator="equal">
      <formula>"P"</formula>
    </cfRule>
  </conditionalFormatting>
  <conditionalFormatting sqref="D503">
    <cfRule type="cellIs" dxfId="1924" priority="1815" stopIfTrue="1" operator="equal">
      <formula>"P"</formula>
    </cfRule>
  </conditionalFormatting>
  <conditionalFormatting sqref="D504">
    <cfRule type="cellIs" dxfId="1923" priority="1824" stopIfTrue="1" operator="equal">
      <formula>"P"</formula>
    </cfRule>
  </conditionalFormatting>
  <conditionalFormatting sqref="D505">
    <cfRule type="cellIs" dxfId="1922" priority="1825" stopIfTrue="1" operator="equal">
      <formula>"P"</formula>
    </cfRule>
  </conditionalFormatting>
  <conditionalFormatting sqref="D503">
    <cfRule type="cellIs" dxfId="1921" priority="1823" stopIfTrue="1" operator="equal">
      <formula>"P"</formula>
    </cfRule>
  </conditionalFormatting>
  <conditionalFormatting sqref="D503">
    <cfRule type="cellIs" dxfId="1920" priority="1820" stopIfTrue="1" operator="equal">
      <formula>"P"</formula>
    </cfRule>
  </conditionalFormatting>
  <conditionalFormatting sqref="D502">
    <cfRule type="cellIs" dxfId="1919" priority="1819" stopIfTrue="1" operator="equal">
      <formula>"P"</formula>
    </cfRule>
  </conditionalFormatting>
  <conditionalFormatting sqref="D504">
    <cfRule type="cellIs" dxfId="1918" priority="1818" stopIfTrue="1" operator="equal">
      <formula>"P"</formula>
    </cfRule>
  </conditionalFormatting>
  <conditionalFormatting sqref="D503">
    <cfRule type="cellIs" dxfId="1917" priority="1817" stopIfTrue="1" operator="equal">
      <formula>"P"</formula>
    </cfRule>
  </conditionalFormatting>
  <conditionalFormatting sqref="D507">
    <cfRule type="cellIs" dxfId="1916" priority="1860" stopIfTrue="1" operator="equal">
      <formula>"P"</formula>
    </cfRule>
  </conditionalFormatting>
  <conditionalFormatting sqref="D506">
    <cfRule type="cellIs" dxfId="1915" priority="1859" stopIfTrue="1" operator="equal">
      <formula>"P"</formula>
    </cfRule>
  </conditionalFormatting>
  <conditionalFormatting sqref="D505">
    <cfRule type="cellIs" dxfId="1914" priority="1858" stopIfTrue="1" operator="equal">
      <formula>"P"</formula>
    </cfRule>
  </conditionalFormatting>
  <conditionalFormatting sqref="D503">
    <cfRule type="cellIs" dxfId="1913" priority="1857" stopIfTrue="1" operator="equal">
      <formula>"P"</formula>
    </cfRule>
  </conditionalFormatting>
  <conditionalFormatting sqref="D507">
    <cfRule type="cellIs" dxfId="1912" priority="1856" stopIfTrue="1" operator="equal">
      <formula>"P"</formula>
    </cfRule>
  </conditionalFormatting>
  <conditionalFormatting sqref="D506">
    <cfRule type="cellIs" dxfId="1911" priority="1855" stopIfTrue="1" operator="equal">
      <formula>"P"</formula>
    </cfRule>
  </conditionalFormatting>
  <conditionalFormatting sqref="D505">
    <cfRule type="cellIs" dxfId="1910" priority="1854" stopIfTrue="1" operator="equal">
      <formula>"P"</formula>
    </cfRule>
  </conditionalFormatting>
  <conditionalFormatting sqref="D506">
    <cfRule type="cellIs" dxfId="1909" priority="1853" stopIfTrue="1" operator="equal">
      <formula>"P"</formula>
    </cfRule>
  </conditionalFormatting>
  <conditionalFormatting sqref="D505">
    <cfRule type="cellIs" dxfId="1908" priority="1852" stopIfTrue="1" operator="equal">
      <formula>"P"</formula>
    </cfRule>
  </conditionalFormatting>
  <conditionalFormatting sqref="D507">
    <cfRule type="cellIs" dxfId="1907" priority="1851" stopIfTrue="1" operator="equal">
      <formula>"P"</formula>
    </cfRule>
  </conditionalFormatting>
  <conditionalFormatting sqref="D506">
    <cfRule type="cellIs" dxfId="1906" priority="1850" stopIfTrue="1" operator="equal">
      <formula>"P"</formula>
    </cfRule>
  </conditionalFormatting>
  <conditionalFormatting sqref="D505">
    <cfRule type="cellIs" dxfId="1905" priority="1849" stopIfTrue="1" operator="equal">
      <formula>"P"</formula>
    </cfRule>
  </conditionalFormatting>
  <conditionalFormatting sqref="D503">
    <cfRule type="cellIs" dxfId="1904" priority="1848" stopIfTrue="1" operator="equal">
      <formula>"P"</formula>
    </cfRule>
  </conditionalFormatting>
  <conditionalFormatting sqref="D506">
    <cfRule type="cellIs" dxfId="1903" priority="1847" stopIfTrue="1" operator="equal">
      <formula>"P"</formula>
    </cfRule>
  </conditionalFormatting>
  <conditionalFormatting sqref="D505">
    <cfRule type="cellIs" dxfId="1902" priority="1846" stopIfTrue="1" operator="equal">
      <formula>"P"</formula>
    </cfRule>
  </conditionalFormatting>
  <conditionalFormatting sqref="D504">
    <cfRule type="cellIs" dxfId="1901" priority="1845" stopIfTrue="1" operator="equal">
      <formula>"P"</formula>
    </cfRule>
  </conditionalFormatting>
  <conditionalFormatting sqref="D502">
    <cfRule type="cellIs" dxfId="1900" priority="1844" stopIfTrue="1" operator="equal">
      <formula>"P"</formula>
    </cfRule>
  </conditionalFormatting>
  <conditionalFormatting sqref="D506">
    <cfRule type="cellIs" dxfId="1899" priority="1843" stopIfTrue="1" operator="equal">
      <formula>"P"</formula>
    </cfRule>
  </conditionalFormatting>
  <conditionalFormatting sqref="D505">
    <cfRule type="cellIs" dxfId="1898" priority="1842" stopIfTrue="1" operator="equal">
      <formula>"P"</formula>
    </cfRule>
  </conditionalFormatting>
  <conditionalFormatting sqref="D504">
    <cfRule type="cellIs" dxfId="1897" priority="1841" stopIfTrue="1" operator="equal">
      <formula>"P"</formula>
    </cfRule>
  </conditionalFormatting>
  <conditionalFormatting sqref="D505">
    <cfRule type="cellIs" dxfId="1896" priority="1840" stopIfTrue="1" operator="equal">
      <formula>"P"</formula>
    </cfRule>
  </conditionalFormatting>
  <conditionalFormatting sqref="D504">
    <cfRule type="cellIs" dxfId="1895" priority="1839" stopIfTrue="1" operator="equal">
      <formula>"P"</formula>
    </cfRule>
  </conditionalFormatting>
  <conditionalFormatting sqref="D506">
    <cfRule type="cellIs" dxfId="1894" priority="1838" stopIfTrue="1" operator="equal">
      <formula>"P"</formula>
    </cfRule>
  </conditionalFormatting>
  <conditionalFormatting sqref="D505">
    <cfRule type="cellIs" dxfId="1893" priority="1837" stopIfTrue="1" operator="equal">
      <formula>"P"</formula>
    </cfRule>
  </conditionalFormatting>
  <conditionalFormatting sqref="D504">
    <cfRule type="cellIs" dxfId="1892" priority="1836" stopIfTrue="1" operator="equal">
      <formula>"P"</formula>
    </cfRule>
  </conditionalFormatting>
  <conditionalFormatting sqref="D502">
    <cfRule type="cellIs" dxfId="1891" priority="1835" stopIfTrue="1" operator="equal">
      <formula>"P"</formula>
    </cfRule>
  </conditionalFormatting>
  <conditionalFormatting sqref="D505">
    <cfRule type="cellIs" dxfId="1890" priority="1834" stopIfTrue="1" operator="equal">
      <formula>"P"</formula>
    </cfRule>
  </conditionalFormatting>
  <conditionalFormatting sqref="D504">
    <cfRule type="cellIs" dxfId="1889" priority="1833" stopIfTrue="1" operator="equal">
      <formula>"P"</formula>
    </cfRule>
  </conditionalFormatting>
  <conditionalFormatting sqref="D503">
    <cfRule type="cellIs" dxfId="1888" priority="1832" stopIfTrue="1" operator="equal">
      <formula>"P"</formula>
    </cfRule>
  </conditionalFormatting>
  <conditionalFormatting sqref="D501">
    <cfRule type="cellIs" dxfId="1887" priority="1831" stopIfTrue="1" operator="equal">
      <formula>"P"</formula>
    </cfRule>
  </conditionalFormatting>
  <conditionalFormatting sqref="D505">
    <cfRule type="cellIs" dxfId="1886" priority="1830" stopIfTrue="1" operator="equal">
      <formula>"P"</formula>
    </cfRule>
  </conditionalFormatting>
  <conditionalFormatting sqref="D504">
    <cfRule type="cellIs" dxfId="1885" priority="1829" stopIfTrue="1" operator="equal">
      <formula>"P"</formula>
    </cfRule>
  </conditionalFormatting>
  <conditionalFormatting sqref="D503">
    <cfRule type="cellIs" dxfId="1884" priority="1828" stopIfTrue="1" operator="equal">
      <formula>"P"</formula>
    </cfRule>
  </conditionalFormatting>
  <conditionalFormatting sqref="D504">
    <cfRule type="cellIs" dxfId="1883" priority="1827" stopIfTrue="1" operator="equal">
      <formula>"P"</formula>
    </cfRule>
  </conditionalFormatting>
  <conditionalFormatting sqref="D503">
    <cfRule type="cellIs" dxfId="1882" priority="1826" stopIfTrue="1" operator="equal">
      <formula>"P"</formula>
    </cfRule>
  </conditionalFormatting>
  <conditionalFormatting sqref="D502">
    <cfRule type="cellIs" dxfId="1881" priority="1814" stopIfTrue="1" operator="equal">
      <formula>"P"</formula>
    </cfRule>
  </conditionalFormatting>
  <conditionalFormatting sqref="D507">
    <cfRule type="cellIs" dxfId="1880" priority="1813" stopIfTrue="1" operator="equal">
      <formula>"P"</formula>
    </cfRule>
  </conditionalFormatting>
  <conditionalFormatting sqref="D505">
    <cfRule type="cellIs" dxfId="1879" priority="1811" stopIfTrue="1" operator="equal">
      <formula>"P"</formula>
    </cfRule>
  </conditionalFormatting>
  <conditionalFormatting sqref="D503">
    <cfRule type="cellIs" dxfId="1878" priority="1810" stopIfTrue="1" operator="equal">
      <formula>"P"</formula>
    </cfRule>
  </conditionalFormatting>
  <conditionalFormatting sqref="D503">
    <cfRule type="cellIs" dxfId="1877" priority="1772" stopIfTrue="1" operator="equal">
      <formula>"P"</formula>
    </cfRule>
  </conditionalFormatting>
  <conditionalFormatting sqref="D502">
    <cfRule type="cellIs" dxfId="1876" priority="1766" stopIfTrue="1" operator="equal">
      <formula>"P"</formula>
    </cfRule>
  </conditionalFormatting>
  <conditionalFormatting sqref="D503">
    <cfRule type="cellIs" dxfId="1875" priority="1774" stopIfTrue="1" operator="equal">
      <formula>"P"</formula>
    </cfRule>
  </conditionalFormatting>
  <conditionalFormatting sqref="D504">
    <cfRule type="cellIs" dxfId="1874" priority="1775" stopIfTrue="1" operator="equal">
      <formula>"P"</formula>
    </cfRule>
  </conditionalFormatting>
  <conditionalFormatting sqref="D502">
    <cfRule type="cellIs" dxfId="1873" priority="1773" stopIfTrue="1" operator="equal">
      <formula>"P"</formula>
    </cfRule>
  </conditionalFormatting>
  <conditionalFormatting sqref="D502">
    <cfRule type="cellIs" dxfId="1872" priority="1771" stopIfTrue="1" operator="equal">
      <formula>"P"</formula>
    </cfRule>
  </conditionalFormatting>
  <conditionalFormatting sqref="D501">
    <cfRule type="cellIs" dxfId="1871" priority="1770" stopIfTrue="1" operator="equal">
      <formula>"P"</formula>
    </cfRule>
  </conditionalFormatting>
  <conditionalFormatting sqref="D503">
    <cfRule type="cellIs" dxfId="1870" priority="1769" stopIfTrue="1" operator="equal">
      <formula>"P"</formula>
    </cfRule>
  </conditionalFormatting>
  <conditionalFormatting sqref="D501">
    <cfRule type="cellIs" dxfId="1869" priority="1767" stopIfTrue="1" operator="equal">
      <formula>"P"</formula>
    </cfRule>
  </conditionalFormatting>
  <conditionalFormatting sqref="D502">
    <cfRule type="cellIs" dxfId="1868" priority="1768" stopIfTrue="1" operator="equal">
      <formula>"P"</formula>
    </cfRule>
  </conditionalFormatting>
  <conditionalFormatting sqref="D506">
    <cfRule type="cellIs" dxfId="1867" priority="1809" stopIfTrue="1" operator="equal">
      <formula>"P"</formula>
    </cfRule>
  </conditionalFormatting>
  <conditionalFormatting sqref="D505">
    <cfRule type="cellIs" dxfId="1866" priority="1808" stopIfTrue="1" operator="equal">
      <formula>"P"</formula>
    </cfRule>
  </conditionalFormatting>
  <conditionalFormatting sqref="D504">
    <cfRule type="cellIs" dxfId="1865" priority="1807" stopIfTrue="1" operator="equal">
      <formula>"P"</formula>
    </cfRule>
  </conditionalFormatting>
  <conditionalFormatting sqref="D502">
    <cfRule type="cellIs" dxfId="1864" priority="1806" stopIfTrue="1" operator="equal">
      <formula>"P"</formula>
    </cfRule>
  </conditionalFormatting>
  <conditionalFormatting sqref="D506">
    <cfRule type="cellIs" dxfId="1863" priority="1805" stopIfTrue="1" operator="equal">
      <formula>"P"</formula>
    </cfRule>
  </conditionalFormatting>
  <conditionalFormatting sqref="D505">
    <cfRule type="cellIs" dxfId="1862" priority="1804" stopIfTrue="1" operator="equal">
      <formula>"P"</formula>
    </cfRule>
  </conditionalFormatting>
  <conditionalFormatting sqref="D504">
    <cfRule type="cellIs" dxfId="1861" priority="1803" stopIfTrue="1" operator="equal">
      <formula>"P"</formula>
    </cfRule>
  </conditionalFormatting>
  <conditionalFormatting sqref="D505">
    <cfRule type="cellIs" dxfId="1860" priority="1802" stopIfTrue="1" operator="equal">
      <formula>"P"</formula>
    </cfRule>
  </conditionalFormatting>
  <conditionalFormatting sqref="D504">
    <cfRule type="cellIs" dxfId="1859" priority="1801" stopIfTrue="1" operator="equal">
      <formula>"P"</formula>
    </cfRule>
  </conditionalFormatting>
  <conditionalFormatting sqref="D506">
    <cfRule type="cellIs" dxfId="1858" priority="1800" stopIfTrue="1" operator="equal">
      <formula>"P"</formula>
    </cfRule>
  </conditionalFormatting>
  <conditionalFormatting sqref="D505">
    <cfRule type="cellIs" dxfId="1857" priority="1799" stopIfTrue="1" operator="equal">
      <formula>"P"</formula>
    </cfRule>
  </conditionalFormatting>
  <conditionalFormatting sqref="D504">
    <cfRule type="cellIs" dxfId="1856" priority="1798" stopIfTrue="1" operator="equal">
      <formula>"P"</formula>
    </cfRule>
  </conditionalFormatting>
  <conditionalFormatting sqref="D502">
    <cfRule type="cellIs" dxfId="1855" priority="1797" stopIfTrue="1" operator="equal">
      <formula>"P"</formula>
    </cfRule>
  </conditionalFormatting>
  <conditionalFormatting sqref="D505">
    <cfRule type="cellIs" dxfId="1854" priority="1796" stopIfTrue="1" operator="equal">
      <formula>"P"</formula>
    </cfRule>
  </conditionalFormatting>
  <conditionalFormatting sqref="D504">
    <cfRule type="cellIs" dxfId="1853" priority="1795" stopIfTrue="1" operator="equal">
      <formula>"P"</formula>
    </cfRule>
  </conditionalFormatting>
  <conditionalFormatting sqref="D503">
    <cfRule type="cellIs" dxfId="1852" priority="1794" stopIfTrue="1" operator="equal">
      <formula>"P"</formula>
    </cfRule>
  </conditionalFormatting>
  <conditionalFormatting sqref="D501">
    <cfRule type="cellIs" dxfId="1851" priority="1793" stopIfTrue="1" operator="equal">
      <formula>"P"</formula>
    </cfRule>
  </conditionalFormatting>
  <conditionalFormatting sqref="D505">
    <cfRule type="cellIs" dxfId="1850" priority="1792" stopIfTrue="1" operator="equal">
      <formula>"P"</formula>
    </cfRule>
  </conditionalFormatting>
  <conditionalFormatting sqref="D504">
    <cfRule type="cellIs" dxfId="1849" priority="1791" stopIfTrue="1" operator="equal">
      <formula>"P"</formula>
    </cfRule>
  </conditionalFormatting>
  <conditionalFormatting sqref="D503">
    <cfRule type="cellIs" dxfId="1848" priority="1790" stopIfTrue="1" operator="equal">
      <formula>"P"</formula>
    </cfRule>
  </conditionalFormatting>
  <conditionalFormatting sqref="D504">
    <cfRule type="cellIs" dxfId="1847" priority="1789" stopIfTrue="1" operator="equal">
      <formula>"P"</formula>
    </cfRule>
  </conditionalFormatting>
  <conditionalFormatting sqref="D503">
    <cfRule type="cellIs" dxfId="1846" priority="1788" stopIfTrue="1" operator="equal">
      <formula>"P"</formula>
    </cfRule>
  </conditionalFormatting>
  <conditionalFormatting sqref="D505">
    <cfRule type="cellIs" dxfId="1845" priority="1787" stopIfTrue="1" operator="equal">
      <formula>"P"</formula>
    </cfRule>
  </conditionalFormatting>
  <conditionalFormatting sqref="D504">
    <cfRule type="cellIs" dxfId="1844" priority="1786" stopIfTrue="1" operator="equal">
      <formula>"P"</formula>
    </cfRule>
  </conditionalFormatting>
  <conditionalFormatting sqref="D503">
    <cfRule type="cellIs" dxfId="1843" priority="1785" stopIfTrue="1" operator="equal">
      <formula>"P"</formula>
    </cfRule>
  </conditionalFormatting>
  <conditionalFormatting sqref="D501">
    <cfRule type="cellIs" dxfId="1842" priority="1784" stopIfTrue="1" operator="equal">
      <formula>"P"</formula>
    </cfRule>
  </conditionalFormatting>
  <conditionalFormatting sqref="D504">
    <cfRule type="cellIs" dxfId="1841" priority="1783" stopIfTrue="1" operator="equal">
      <formula>"P"</formula>
    </cfRule>
  </conditionalFormatting>
  <conditionalFormatting sqref="D503">
    <cfRule type="cellIs" dxfId="1840" priority="1782" stopIfTrue="1" operator="equal">
      <formula>"P"</formula>
    </cfRule>
  </conditionalFormatting>
  <conditionalFormatting sqref="D502">
    <cfRule type="cellIs" dxfId="1839" priority="1781" stopIfTrue="1" operator="equal">
      <formula>"P"</formula>
    </cfRule>
  </conditionalFormatting>
  <conditionalFormatting sqref="D504">
    <cfRule type="cellIs" dxfId="1838" priority="1780" stopIfTrue="1" operator="equal">
      <formula>"P"</formula>
    </cfRule>
  </conditionalFormatting>
  <conditionalFormatting sqref="D503">
    <cfRule type="cellIs" dxfId="1837" priority="1779" stopIfTrue="1" operator="equal">
      <formula>"P"</formula>
    </cfRule>
  </conditionalFormatting>
  <conditionalFormatting sqref="D502">
    <cfRule type="cellIs" dxfId="1836" priority="1778" stopIfTrue="1" operator="equal">
      <formula>"P"</formula>
    </cfRule>
  </conditionalFormatting>
  <conditionalFormatting sqref="D503">
    <cfRule type="cellIs" dxfId="1835" priority="1777" stopIfTrue="1" operator="equal">
      <formula>"P"</formula>
    </cfRule>
  </conditionalFormatting>
  <conditionalFormatting sqref="D502">
    <cfRule type="cellIs" dxfId="1834" priority="1776" stopIfTrue="1" operator="equal">
      <formula>"P"</formula>
    </cfRule>
  </conditionalFormatting>
  <conditionalFormatting sqref="D501">
    <cfRule type="cellIs" dxfId="1833" priority="1765" stopIfTrue="1" operator="equal">
      <formula>"P"</formula>
    </cfRule>
  </conditionalFormatting>
  <conditionalFormatting sqref="D506">
    <cfRule type="cellIs" dxfId="1832" priority="1452" stopIfTrue="1" operator="equal">
      <formula>"P"</formula>
    </cfRule>
  </conditionalFormatting>
  <conditionalFormatting sqref="D506">
    <cfRule type="cellIs" dxfId="1831" priority="1450" stopIfTrue="1" operator="equal">
      <formula>"P"</formula>
    </cfRule>
  </conditionalFormatting>
  <conditionalFormatting sqref="D501">
    <cfRule type="cellIs" dxfId="1830" priority="1453" stopIfTrue="1" operator="equal">
      <formula>"P"</formula>
    </cfRule>
  </conditionalFormatting>
  <conditionalFormatting sqref="D507">
    <cfRule type="cellIs" dxfId="1829" priority="1451" stopIfTrue="1" operator="equal">
      <formula>"P"</formula>
    </cfRule>
  </conditionalFormatting>
  <conditionalFormatting sqref="D505">
    <cfRule type="cellIs" dxfId="1828" priority="1449" stopIfTrue="1" operator="equal">
      <formula>"P"</formula>
    </cfRule>
  </conditionalFormatting>
  <conditionalFormatting sqref="D503">
    <cfRule type="cellIs" dxfId="1827" priority="1448" stopIfTrue="1" operator="equal">
      <formula>"P"</formula>
    </cfRule>
  </conditionalFormatting>
  <conditionalFormatting sqref="D504">
    <cfRule type="cellIs" dxfId="1826" priority="1407" stopIfTrue="1" operator="equal">
      <formula>"P"</formula>
    </cfRule>
  </conditionalFormatting>
  <conditionalFormatting sqref="D503">
    <cfRule type="cellIs" dxfId="1825" priority="1406" stopIfTrue="1" operator="equal">
      <formula>"P"</formula>
    </cfRule>
  </conditionalFormatting>
  <conditionalFormatting sqref="D504">
    <cfRule type="cellIs" dxfId="1824" priority="1400" stopIfTrue="1" operator="equal">
      <formula>"P"</formula>
    </cfRule>
  </conditionalFormatting>
  <conditionalFormatting sqref="D504">
    <cfRule type="cellIs" dxfId="1823" priority="1409" stopIfTrue="1" operator="equal">
      <formula>"P"</formula>
    </cfRule>
  </conditionalFormatting>
  <conditionalFormatting sqref="D505">
    <cfRule type="cellIs" dxfId="1822" priority="1410" stopIfTrue="1" operator="equal">
      <formula>"P"</formula>
    </cfRule>
  </conditionalFormatting>
  <conditionalFormatting sqref="D503">
    <cfRule type="cellIs" dxfId="1821" priority="1408" stopIfTrue="1" operator="equal">
      <formula>"P"</formula>
    </cfRule>
  </conditionalFormatting>
  <conditionalFormatting sqref="D505">
    <cfRule type="cellIs" dxfId="1820" priority="1405" stopIfTrue="1" operator="equal">
      <formula>"P"</formula>
    </cfRule>
  </conditionalFormatting>
  <conditionalFormatting sqref="D504">
    <cfRule type="cellIs" dxfId="1819" priority="1404" stopIfTrue="1" operator="equal">
      <formula>"P"</formula>
    </cfRule>
  </conditionalFormatting>
  <conditionalFormatting sqref="D503">
    <cfRule type="cellIs" dxfId="1818" priority="1403" stopIfTrue="1" operator="equal">
      <formula>"P"</formula>
    </cfRule>
  </conditionalFormatting>
  <conditionalFormatting sqref="D503">
    <cfRule type="cellIs" dxfId="1817" priority="1401" stopIfTrue="1" operator="equal">
      <formula>"P"</formula>
    </cfRule>
  </conditionalFormatting>
  <conditionalFormatting sqref="D504">
    <cfRule type="cellIs" dxfId="1816" priority="1402" stopIfTrue="1" operator="equal">
      <formula>"P"</formula>
    </cfRule>
  </conditionalFormatting>
  <conditionalFormatting sqref="D506">
    <cfRule type="cellIs" dxfId="1815" priority="1447" stopIfTrue="1" operator="equal">
      <formula>"P"</formula>
    </cfRule>
  </conditionalFormatting>
  <conditionalFormatting sqref="D505">
    <cfRule type="cellIs" dxfId="1814" priority="1446" stopIfTrue="1" operator="equal">
      <formula>"P"</formula>
    </cfRule>
  </conditionalFormatting>
  <conditionalFormatting sqref="D504">
    <cfRule type="cellIs" dxfId="1813" priority="1445" stopIfTrue="1" operator="equal">
      <formula>"P"</formula>
    </cfRule>
  </conditionalFormatting>
  <conditionalFormatting sqref="D506">
    <cfRule type="cellIs" dxfId="1812" priority="1444" stopIfTrue="1" operator="equal">
      <formula>"P"</formula>
    </cfRule>
  </conditionalFormatting>
  <conditionalFormatting sqref="D505">
    <cfRule type="cellIs" dxfId="1811" priority="1443" stopIfTrue="1" operator="equal">
      <formula>"P"</formula>
    </cfRule>
  </conditionalFormatting>
  <conditionalFormatting sqref="D504">
    <cfRule type="cellIs" dxfId="1810" priority="1442" stopIfTrue="1" operator="equal">
      <formula>"P"</formula>
    </cfRule>
  </conditionalFormatting>
  <conditionalFormatting sqref="D505">
    <cfRule type="cellIs" dxfId="1809" priority="1441" stopIfTrue="1" operator="equal">
      <formula>"P"</formula>
    </cfRule>
  </conditionalFormatting>
  <conditionalFormatting sqref="D504">
    <cfRule type="cellIs" dxfId="1808" priority="1440" stopIfTrue="1" operator="equal">
      <formula>"P"</formula>
    </cfRule>
  </conditionalFormatting>
  <conditionalFormatting sqref="D506">
    <cfRule type="cellIs" dxfId="1807" priority="1439" stopIfTrue="1" operator="equal">
      <formula>"P"</formula>
    </cfRule>
  </conditionalFormatting>
  <conditionalFormatting sqref="D504">
    <cfRule type="cellIs" dxfId="1806" priority="1437" stopIfTrue="1" operator="equal">
      <formula>"P"</formula>
    </cfRule>
  </conditionalFormatting>
  <conditionalFormatting sqref="D505">
    <cfRule type="cellIs" dxfId="1805" priority="1438" stopIfTrue="1" operator="equal">
      <formula>"P"</formula>
    </cfRule>
  </conditionalFormatting>
  <conditionalFormatting sqref="D505">
    <cfRule type="cellIs" dxfId="1804" priority="1436" stopIfTrue="1" operator="equal">
      <formula>"P"</formula>
    </cfRule>
  </conditionalFormatting>
  <conditionalFormatting sqref="D504">
    <cfRule type="cellIs" dxfId="1803" priority="1435" stopIfTrue="1" operator="equal">
      <formula>"P"</formula>
    </cfRule>
  </conditionalFormatting>
  <conditionalFormatting sqref="D503">
    <cfRule type="cellIs" dxfId="1802" priority="1434" stopIfTrue="1" operator="equal">
      <formula>"P"</formula>
    </cfRule>
  </conditionalFormatting>
  <conditionalFormatting sqref="D505">
    <cfRule type="cellIs" dxfId="1801" priority="1433" stopIfTrue="1" operator="equal">
      <formula>"P"</formula>
    </cfRule>
  </conditionalFormatting>
  <conditionalFormatting sqref="D504">
    <cfRule type="cellIs" dxfId="1800" priority="1432" stopIfTrue="1" operator="equal">
      <formula>"P"</formula>
    </cfRule>
  </conditionalFormatting>
  <conditionalFormatting sqref="D503">
    <cfRule type="cellIs" dxfId="1799" priority="1431" stopIfTrue="1" operator="equal">
      <formula>"P"</formula>
    </cfRule>
  </conditionalFormatting>
  <conditionalFormatting sqref="D504">
    <cfRule type="cellIs" dxfId="1798" priority="1430" stopIfTrue="1" operator="equal">
      <formula>"P"</formula>
    </cfRule>
  </conditionalFormatting>
  <conditionalFormatting sqref="D503">
    <cfRule type="cellIs" dxfId="1797" priority="1429" stopIfTrue="1" operator="equal">
      <formula>"P"</formula>
    </cfRule>
  </conditionalFormatting>
  <conditionalFormatting sqref="D505">
    <cfRule type="cellIs" dxfId="1796" priority="1428" stopIfTrue="1" operator="equal">
      <formula>"P"</formula>
    </cfRule>
  </conditionalFormatting>
  <conditionalFormatting sqref="D504">
    <cfRule type="cellIs" dxfId="1795" priority="1427" stopIfTrue="1" operator="equal">
      <formula>"P"</formula>
    </cfRule>
  </conditionalFormatting>
  <conditionalFormatting sqref="D503">
    <cfRule type="cellIs" dxfId="1794" priority="1426" stopIfTrue="1" operator="equal">
      <formula>"P"</formula>
    </cfRule>
  </conditionalFormatting>
  <conditionalFormatting sqref="D504">
    <cfRule type="cellIs" dxfId="1793" priority="1425" stopIfTrue="1" operator="equal">
      <formula>"P"</formula>
    </cfRule>
  </conditionalFormatting>
  <conditionalFormatting sqref="D504">
    <cfRule type="cellIs" dxfId="1792" priority="1423" stopIfTrue="1" operator="equal">
      <formula>"P"</formula>
    </cfRule>
  </conditionalFormatting>
  <conditionalFormatting sqref="D503">
    <cfRule type="cellIs" dxfId="1791" priority="1424" stopIfTrue="1" operator="equal">
      <formula>"P"</formula>
    </cfRule>
  </conditionalFormatting>
  <conditionalFormatting sqref="D503">
    <cfRule type="cellIs" dxfId="1790" priority="1421" stopIfTrue="1" operator="equal">
      <formula>"P"</formula>
    </cfRule>
  </conditionalFormatting>
  <conditionalFormatting sqref="D504">
    <cfRule type="cellIs" dxfId="1789" priority="1420" stopIfTrue="1" operator="equal">
      <formula>"P"</formula>
    </cfRule>
  </conditionalFormatting>
  <conditionalFormatting sqref="D503">
    <cfRule type="cellIs" dxfId="1788" priority="1419" stopIfTrue="1" operator="equal">
      <formula>"P"</formula>
    </cfRule>
  </conditionalFormatting>
  <conditionalFormatting sqref="D503">
    <cfRule type="cellIs" dxfId="1787" priority="1418" stopIfTrue="1" operator="equal">
      <formula>"P"</formula>
    </cfRule>
  </conditionalFormatting>
  <conditionalFormatting sqref="D503">
    <cfRule type="cellIs" dxfId="1786" priority="1417" stopIfTrue="1" operator="equal">
      <formula>"P"</formula>
    </cfRule>
  </conditionalFormatting>
  <conditionalFormatting sqref="D506">
    <cfRule type="cellIs" dxfId="1785" priority="1416" stopIfTrue="1" operator="equal">
      <formula>"P"</formula>
    </cfRule>
  </conditionalFormatting>
  <conditionalFormatting sqref="D505">
    <cfRule type="cellIs" dxfId="1784" priority="1415" stopIfTrue="1" operator="equal">
      <formula>"P"</formula>
    </cfRule>
  </conditionalFormatting>
  <conditionalFormatting sqref="D504">
    <cfRule type="cellIs" dxfId="1783" priority="1414" stopIfTrue="1" operator="equal">
      <formula>"P"</formula>
    </cfRule>
  </conditionalFormatting>
  <conditionalFormatting sqref="D505">
    <cfRule type="cellIs" dxfId="1782" priority="1413" stopIfTrue="1" operator="equal">
      <formula>"P"</formula>
    </cfRule>
  </conditionalFormatting>
  <conditionalFormatting sqref="D504">
    <cfRule type="cellIs" dxfId="1781" priority="1412" stopIfTrue="1" operator="equal">
      <formula>"P"</formula>
    </cfRule>
  </conditionalFormatting>
  <conditionalFormatting sqref="D503">
    <cfRule type="cellIs" dxfId="1780" priority="1411" stopIfTrue="1" operator="equal">
      <formula>"P"</formula>
    </cfRule>
  </conditionalFormatting>
  <conditionalFormatting sqref="D503">
    <cfRule type="cellIs" dxfId="1779" priority="1399" stopIfTrue="1" operator="equal">
      <formula>"P"</formula>
    </cfRule>
  </conditionalFormatting>
  <conditionalFormatting sqref="D503">
    <cfRule type="cellIs" dxfId="1778" priority="1398" stopIfTrue="1" operator="equal">
      <formula>"P"</formula>
    </cfRule>
  </conditionalFormatting>
  <conditionalFormatting sqref="D503">
    <cfRule type="cellIs" dxfId="1777" priority="1396" stopIfTrue="1" operator="equal">
      <formula>"P"</formula>
    </cfRule>
  </conditionalFormatting>
  <conditionalFormatting sqref="D504">
    <cfRule type="cellIs" dxfId="1776" priority="1397" stopIfTrue="1" operator="equal">
      <formula>"P"</formula>
    </cfRule>
  </conditionalFormatting>
  <conditionalFormatting sqref="D503">
    <cfRule type="cellIs" dxfId="1775" priority="1394" stopIfTrue="1" operator="equal">
      <formula>"P"</formula>
    </cfRule>
  </conditionalFormatting>
  <conditionalFormatting sqref="D508">
    <cfRule type="cellIs" dxfId="1774" priority="1392" stopIfTrue="1" operator="equal">
      <formula>"P"</formula>
    </cfRule>
  </conditionalFormatting>
  <conditionalFormatting sqref="D503">
    <cfRule type="cellIs" dxfId="1773" priority="1395" stopIfTrue="1" operator="equal">
      <formula>"P"</formula>
    </cfRule>
  </conditionalFormatting>
  <conditionalFormatting sqref="D503">
    <cfRule type="cellIs" dxfId="1772" priority="1393" stopIfTrue="1" operator="equal">
      <formula>"P"</formula>
    </cfRule>
  </conditionalFormatting>
  <conditionalFormatting sqref="D507">
    <cfRule type="cellIs" dxfId="1771" priority="1391" stopIfTrue="1" operator="equal">
      <formula>"P"</formula>
    </cfRule>
  </conditionalFormatting>
  <conditionalFormatting sqref="D506">
    <cfRule type="cellIs" dxfId="1770" priority="1390" stopIfTrue="1" operator="equal">
      <formula>"P"</formula>
    </cfRule>
  </conditionalFormatting>
  <conditionalFormatting sqref="D503">
    <cfRule type="cellIs" dxfId="1769" priority="1350" stopIfTrue="1" operator="equal">
      <formula>"P"</formula>
    </cfRule>
  </conditionalFormatting>
  <conditionalFormatting sqref="D503">
    <cfRule type="cellIs" dxfId="1768" priority="1349" stopIfTrue="1" operator="equal">
      <formula>"P"</formula>
    </cfRule>
  </conditionalFormatting>
  <conditionalFormatting sqref="D505">
    <cfRule type="cellIs" dxfId="1767" priority="1343" stopIfTrue="1" operator="equal">
      <formula>"P"</formula>
    </cfRule>
  </conditionalFormatting>
  <conditionalFormatting sqref="D503">
    <cfRule type="cellIs" dxfId="1766" priority="1352" stopIfTrue="1" operator="equal">
      <formula>"P"</formula>
    </cfRule>
  </conditionalFormatting>
  <conditionalFormatting sqref="D504">
    <cfRule type="cellIs" dxfId="1765" priority="1353" stopIfTrue="1" operator="equal">
      <formula>"P"</formula>
    </cfRule>
  </conditionalFormatting>
  <conditionalFormatting sqref="D504">
    <cfRule type="cellIs" dxfId="1764" priority="1351" stopIfTrue="1" operator="equal">
      <formula>"P"</formula>
    </cfRule>
  </conditionalFormatting>
  <conditionalFormatting sqref="D507">
    <cfRule type="cellIs" dxfId="1763" priority="1348" stopIfTrue="1" operator="equal">
      <formula>"P"</formula>
    </cfRule>
  </conditionalFormatting>
  <conditionalFormatting sqref="D506">
    <cfRule type="cellIs" dxfId="1762" priority="1347" stopIfTrue="1" operator="equal">
      <formula>"P"</formula>
    </cfRule>
  </conditionalFormatting>
  <conditionalFormatting sqref="D505">
    <cfRule type="cellIs" dxfId="1761" priority="1346" stopIfTrue="1" operator="equal">
      <formula>"P"</formula>
    </cfRule>
  </conditionalFormatting>
  <conditionalFormatting sqref="D506">
    <cfRule type="cellIs" dxfId="1760" priority="1344" stopIfTrue="1" operator="equal">
      <formula>"P"</formula>
    </cfRule>
  </conditionalFormatting>
  <conditionalFormatting sqref="D503">
    <cfRule type="cellIs" dxfId="1759" priority="1345" stopIfTrue="1" operator="equal">
      <formula>"P"</formula>
    </cfRule>
  </conditionalFormatting>
  <conditionalFormatting sqref="D504">
    <cfRule type="cellIs" dxfId="1758" priority="1389" stopIfTrue="1" operator="equal">
      <formula>"P"</formula>
    </cfRule>
  </conditionalFormatting>
  <conditionalFormatting sqref="D507">
    <cfRule type="cellIs" dxfId="1757" priority="1388" stopIfTrue="1" operator="equal">
      <formula>"P"</formula>
    </cfRule>
  </conditionalFormatting>
  <conditionalFormatting sqref="D506">
    <cfRule type="cellIs" dxfId="1756" priority="1387" stopIfTrue="1" operator="equal">
      <formula>"P"</formula>
    </cfRule>
  </conditionalFormatting>
  <conditionalFormatting sqref="D505">
    <cfRule type="cellIs" dxfId="1755" priority="1386" stopIfTrue="1" operator="equal">
      <formula>"P"</formula>
    </cfRule>
  </conditionalFormatting>
  <conditionalFormatting sqref="D503">
    <cfRule type="cellIs" dxfId="1754" priority="1385" stopIfTrue="1" operator="equal">
      <formula>"P"</formula>
    </cfRule>
  </conditionalFormatting>
  <conditionalFormatting sqref="D507">
    <cfRule type="cellIs" dxfId="1753" priority="1384" stopIfTrue="1" operator="equal">
      <formula>"P"</formula>
    </cfRule>
  </conditionalFormatting>
  <conditionalFormatting sqref="D506">
    <cfRule type="cellIs" dxfId="1752" priority="1383" stopIfTrue="1" operator="equal">
      <formula>"P"</formula>
    </cfRule>
  </conditionalFormatting>
  <conditionalFormatting sqref="D505">
    <cfRule type="cellIs" dxfId="1751" priority="1382" stopIfTrue="1" operator="equal">
      <formula>"P"</formula>
    </cfRule>
  </conditionalFormatting>
  <conditionalFormatting sqref="D506">
    <cfRule type="cellIs" dxfId="1750" priority="1381" stopIfTrue="1" operator="equal">
      <formula>"P"</formula>
    </cfRule>
  </conditionalFormatting>
  <conditionalFormatting sqref="D507">
    <cfRule type="cellIs" dxfId="1749" priority="1379" stopIfTrue="1" operator="equal">
      <formula>"P"</formula>
    </cfRule>
  </conditionalFormatting>
  <conditionalFormatting sqref="D505">
    <cfRule type="cellIs" dxfId="1748" priority="1380" stopIfTrue="1" operator="equal">
      <formula>"P"</formula>
    </cfRule>
  </conditionalFormatting>
  <conditionalFormatting sqref="D506">
    <cfRule type="cellIs" dxfId="1747" priority="1378" stopIfTrue="1" operator="equal">
      <formula>"P"</formula>
    </cfRule>
  </conditionalFormatting>
  <conditionalFormatting sqref="D505">
    <cfRule type="cellIs" dxfId="1746" priority="1377" stopIfTrue="1" operator="equal">
      <formula>"P"</formula>
    </cfRule>
  </conditionalFormatting>
  <conditionalFormatting sqref="D503">
    <cfRule type="cellIs" dxfId="1745" priority="1376" stopIfTrue="1" operator="equal">
      <formula>"P"</formula>
    </cfRule>
  </conditionalFormatting>
  <conditionalFormatting sqref="D506">
    <cfRule type="cellIs" dxfId="1744" priority="1375" stopIfTrue="1" operator="equal">
      <formula>"P"</formula>
    </cfRule>
  </conditionalFormatting>
  <conditionalFormatting sqref="D505">
    <cfRule type="cellIs" dxfId="1743" priority="1374" stopIfTrue="1" operator="equal">
      <formula>"P"</formula>
    </cfRule>
  </conditionalFormatting>
  <conditionalFormatting sqref="D504">
    <cfRule type="cellIs" dxfId="1742" priority="1373" stopIfTrue="1" operator="equal">
      <formula>"P"</formula>
    </cfRule>
  </conditionalFormatting>
  <conditionalFormatting sqref="D506">
    <cfRule type="cellIs" dxfId="1741" priority="1372" stopIfTrue="1" operator="equal">
      <formula>"P"</formula>
    </cfRule>
  </conditionalFormatting>
  <conditionalFormatting sqref="D505">
    <cfRule type="cellIs" dxfId="1740" priority="1371" stopIfTrue="1" operator="equal">
      <formula>"P"</formula>
    </cfRule>
  </conditionalFormatting>
  <conditionalFormatting sqref="D504">
    <cfRule type="cellIs" dxfId="1739" priority="1370" stopIfTrue="1" operator="equal">
      <formula>"P"</formula>
    </cfRule>
  </conditionalFormatting>
  <conditionalFormatting sqref="D505">
    <cfRule type="cellIs" dxfId="1738" priority="1369" stopIfTrue="1" operator="equal">
      <formula>"P"</formula>
    </cfRule>
  </conditionalFormatting>
  <conditionalFormatting sqref="D504">
    <cfRule type="cellIs" dxfId="1737" priority="1368" stopIfTrue="1" operator="equal">
      <formula>"P"</formula>
    </cfRule>
  </conditionalFormatting>
  <conditionalFormatting sqref="D506">
    <cfRule type="cellIs" dxfId="1736" priority="1367" stopIfTrue="1" operator="equal">
      <formula>"P"</formula>
    </cfRule>
  </conditionalFormatting>
  <conditionalFormatting sqref="D505">
    <cfRule type="cellIs" dxfId="1735" priority="1366" stopIfTrue="1" operator="equal">
      <formula>"P"</formula>
    </cfRule>
  </conditionalFormatting>
  <conditionalFormatting sqref="D504">
    <cfRule type="cellIs" dxfId="1734" priority="1365" stopIfTrue="1" operator="equal">
      <formula>"P"</formula>
    </cfRule>
  </conditionalFormatting>
  <conditionalFormatting sqref="D505">
    <cfRule type="cellIs" dxfId="1733" priority="1364" stopIfTrue="1" operator="equal">
      <formula>"P"</formula>
    </cfRule>
  </conditionalFormatting>
  <conditionalFormatting sqref="D504">
    <cfRule type="cellIs" dxfId="1732" priority="1363" stopIfTrue="1" operator="equal">
      <formula>"P"</formula>
    </cfRule>
  </conditionalFormatting>
  <conditionalFormatting sqref="D503">
    <cfRule type="cellIs" dxfId="1731" priority="1362" stopIfTrue="1" operator="equal">
      <formula>"P"</formula>
    </cfRule>
  </conditionalFormatting>
  <conditionalFormatting sqref="D505">
    <cfRule type="cellIs" dxfId="1730" priority="1361" stopIfTrue="1" operator="equal">
      <formula>"P"</formula>
    </cfRule>
  </conditionalFormatting>
  <conditionalFormatting sqref="D504">
    <cfRule type="cellIs" dxfId="1729" priority="1360" stopIfTrue="1" operator="equal">
      <formula>"P"</formula>
    </cfRule>
  </conditionalFormatting>
  <conditionalFormatting sqref="D503">
    <cfRule type="cellIs" dxfId="1728" priority="1359" stopIfTrue="1" operator="equal">
      <formula>"P"</formula>
    </cfRule>
  </conditionalFormatting>
  <conditionalFormatting sqref="D504">
    <cfRule type="cellIs" dxfId="1727" priority="1358" stopIfTrue="1" operator="equal">
      <formula>"P"</formula>
    </cfRule>
  </conditionalFormatting>
  <conditionalFormatting sqref="D503">
    <cfRule type="cellIs" dxfId="1726" priority="1357" stopIfTrue="1" operator="equal">
      <formula>"P"</formula>
    </cfRule>
  </conditionalFormatting>
  <conditionalFormatting sqref="D505">
    <cfRule type="cellIs" dxfId="1725" priority="1356" stopIfTrue="1" operator="equal">
      <formula>"P"</formula>
    </cfRule>
  </conditionalFormatting>
  <conditionalFormatting sqref="D504">
    <cfRule type="cellIs" dxfId="1724" priority="1355" stopIfTrue="1" operator="equal">
      <formula>"P"</formula>
    </cfRule>
  </conditionalFormatting>
  <conditionalFormatting sqref="D503">
    <cfRule type="cellIs" dxfId="1723" priority="1354" stopIfTrue="1" operator="equal">
      <formula>"P"</formula>
    </cfRule>
  </conditionalFormatting>
  <conditionalFormatting sqref="D504">
    <cfRule type="cellIs" dxfId="1722" priority="1342" stopIfTrue="1" operator="equal">
      <formula>"P"</formula>
    </cfRule>
  </conditionalFormatting>
  <conditionalFormatting sqref="D506">
    <cfRule type="cellIs" dxfId="1721" priority="1341" stopIfTrue="1" operator="equal">
      <formula>"P"</formula>
    </cfRule>
  </conditionalFormatting>
  <conditionalFormatting sqref="D504">
    <cfRule type="cellIs" dxfId="1720" priority="1339" stopIfTrue="1" operator="equal">
      <formula>"P"</formula>
    </cfRule>
  </conditionalFormatting>
  <conditionalFormatting sqref="D505">
    <cfRule type="cellIs" dxfId="1719" priority="1340" stopIfTrue="1" operator="equal">
      <formula>"P"</formula>
    </cfRule>
  </conditionalFormatting>
  <conditionalFormatting sqref="D505">
    <cfRule type="cellIs" dxfId="1718" priority="1338" stopIfTrue="1" operator="equal">
      <formula>"P"</formula>
    </cfRule>
  </conditionalFormatting>
  <conditionalFormatting sqref="D504">
    <cfRule type="cellIs" dxfId="1717" priority="1337" stopIfTrue="1" operator="equal">
      <formula>"P"</formula>
    </cfRule>
  </conditionalFormatting>
  <conditionalFormatting sqref="D506">
    <cfRule type="cellIs" dxfId="1716" priority="1336" stopIfTrue="1" operator="equal">
      <formula>"P"</formula>
    </cfRule>
  </conditionalFormatting>
  <conditionalFormatting sqref="D505">
    <cfRule type="cellIs" dxfId="1715" priority="1335" stopIfTrue="1" operator="equal">
      <formula>"P"</formula>
    </cfRule>
  </conditionalFormatting>
  <conditionalFormatting sqref="D504">
    <cfRule type="cellIs" dxfId="1714" priority="1334" stopIfTrue="1" operator="equal">
      <formula>"P"</formula>
    </cfRule>
  </conditionalFormatting>
  <conditionalFormatting sqref="D505">
    <cfRule type="cellIs" dxfId="1713" priority="1333" stopIfTrue="1" operator="equal">
      <formula>"P"</formula>
    </cfRule>
  </conditionalFormatting>
  <conditionalFormatting sqref="D504">
    <cfRule type="cellIs" dxfId="1712" priority="1332" stopIfTrue="1" operator="equal">
      <formula>"P"</formula>
    </cfRule>
  </conditionalFormatting>
  <conditionalFormatting sqref="D503">
    <cfRule type="cellIs" dxfId="1711" priority="1331" stopIfTrue="1" operator="equal">
      <formula>"P"</formula>
    </cfRule>
  </conditionalFormatting>
  <conditionalFormatting sqref="D505">
    <cfRule type="cellIs" dxfId="1710" priority="1330" stopIfTrue="1" operator="equal">
      <formula>"P"</formula>
    </cfRule>
  </conditionalFormatting>
  <conditionalFormatting sqref="D504">
    <cfRule type="cellIs" dxfId="1709" priority="1329" stopIfTrue="1" operator="equal">
      <formula>"P"</formula>
    </cfRule>
  </conditionalFormatting>
  <conditionalFormatting sqref="D503">
    <cfRule type="cellIs" dxfId="1708" priority="1328" stopIfTrue="1" operator="equal">
      <formula>"P"</formula>
    </cfRule>
  </conditionalFormatting>
  <conditionalFormatting sqref="D504">
    <cfRule type="cellIs" dxfId="1707" priority="1327" stopIfTrue="1" operator="equal">
      <formula>"P"</formula>
    </cfRule>
  </conditionalFormatting>
  <conditionalFormatting sqref="D503">
    <cfRule type="cellIs" dxfId="1706" priority="1326" stopIfTrue="1" operator="equal">
      <formula>"P"</formula>
    </cfRule>
  </conditionalFormatting>
  <conditionalFormatting sqref="D505">
    <cfRule type="cellIs" dxfId="1705" priority="1325" stopIfTrue="1" operator="equal">
      <formula>"P"</formula>
    </cfRule>
  </conditionalFormatting>
  <conditionalFormatting sqref="D504">
    <cfRule type="cellIs" dxfId="1704" priority="1324" stopIfTrue="1" operator="equal">
      <formula>"P"</formula>
    </cfRule>
  </conditionalFormatting>
  <conditionalFormatting sqref="D503">
    <cfRule type="cellIs" dxfId="1703" priority="1323" stopIfTrue="1" operator="equal">
      <formula>"P"</formula>
    </cfRule>
  </conditionalFormatting>
  <conditionalFormatting sqref="D504">
    <cfRule type="cellIs" dxfId="1702" priority="1322" stopIfTrue="1" operator="equal">
      <formula>"P"</formula>
    </cfRule>
  </conditionalFormatting>
  <conditionalFormatting sqref="D503">
    <cfRule type="cellIs" dxfId="1701" priority="1321" stopIfTrue="1" operator="equal">
      <formula>"P"</formula>
    </cfRule>
  </conditionalFormatting>
  <conditionalFormatting sqref="D504">
    <cfRule type="cellIs" dxfId="1700" priority="1320" stopIfTrue="1" operator="equal">
      <formula>"P"</formula>
    </cfRule>
  </conditionalFormatting>
  <conditionalFormatting sqref="D503">
    <cfRule type="cellIs" dxfId="1699" priority="1319" stopIfTrue="1" operator="equal">
      <formula>"P"</formula>
    </cfRule>
  </conditionalFormatting>
  <conditionalFormatting sqref="D503">
    <cfRule type="cellIs" dxfId="1698" priority="1318" stopIfTrue="1" operator="equal">
      <formula>"P"</formula>
    </cfRule>
  </conditionalFormatting>
  <conditionalFormatting sqref="D504">
    <cfRule type="cellIs" dxfId="1697" priority="1317" stopIfTrue="1" operator="equal">
      <formula>"P"</formula>
    </cfRule>
  </conditionalFormatting>
  <conditionalFormatting sqref="D503">
    <cfRule type="cellIs" dxfId="1696" priority="1316" stopIfTrue="1" operator="equal">
      <formula>"P"</formula>
    </cfRule>
  </conditionalFormatting>
  <conditionalFormatting sqref="D503">
    <cfRule type="cellIs" dxfId="1695" priority="1315" stopIfTrue="1" operator="equal">
      <formula>"P"</formula>
    </cfRule>
  </conditionalFormatting>
  <conditionalFormatting sqref="D503">
    <cfRule type="cellIs" dxfId="1694" priority="1314" stopIfTrue="1" operator="equal">
      <formula>"P"</formula>
    </cfRule>
  </conditionalFormatting>
  <conditionalFormatting sqref="D504">
    <cfRule type="cellIs" dxfId="1693" priority="1674" stopIfTrue="1" operator="equal">
      <formula>"P"</formula>
    </cfRule>
  </conditionalFormatting>
  <conditionalFormatting sqref="D505">
    <cfRule type="cellIs" dxfId="1692" priority="1670" stopIfTrue="1" operator="equal">
      <formula>"P"</formula>
    </cfRule>
  </conditionalFormatting>
  <conditionalFormatting sqref="D505">
    <cfRule type="cellIs" dxfId="1691" priority="1665" stopIfTrue="1" operator="equal">
      <formula>"P"</formula>
    </cfRule>
  </conditionalFormatting>
  <conditionalFormatting sqref="D508">
    <cfRule type="cellIs" dxfId="1690" priority="1660" stopIfTrue="1" operator="equal">
      <formula>"P"</formula>
    </cfRule>
  </conditionalFormatting>
  <conditionalFormatting sqref="D506">
    <cfRule type="cellIs" dxfId="1689" priority="1658" stopIfTrue="1" operator="equal">
      <formula>"P"</formula>
    </cfRule>
  </conditionalFormatting>
  <conditionalFormatting sqref="D504">
    <cfRule type="cellIs" dxfId="1688" priority="1657" stopIfTrue="1" operator="equal">
      <formula>"P"</formula>
    </cfRule>
  </conditionalFormatting>
  <conditionalFormatting sqref="D507">
    <cfRule type="cellIs" dxfId="1687" priority="1656" stopIfTrue="1" operator="equal">
      <formula>"P"</formula>
    </cfRule>
  </conditionalFormatting>
  <conditionalFormatting sqref="D506">
    <cfRule type="cellIs" dxfId="1686" priority="1647" stopIfTrue="1" operator="equal">
      <formula>"P"</formula>
    </cfRule>
  </conditionalFormatting>
  <conditionalFormatting sqref="D505">
    <cfRule type="cellIs" dxfId="1685" priority="1646" stopIfTrue="1" operator="equal">
      <formula>"P"</formula>
    </cfRule>
  </conditionalFormatting>
  <conditionalFormatting sqref="D505">
    <cfRule type="cellIs" dxfId="1684" priority="1644" stopIfTrue="1" operator="equal">
      <formula>"P"</formula>
    </cfRule>
  </conditionalFormatting>
  <conditionalFormatting sqref="D504">
    <cfRule type="cellIs" dxfId="1683" priority="1643" stopIfTrue="1" operator="equal">
      <formula>"P"</formula>
    </cfRule>
  </conditionalFormatting>
  <conditionalFormatting sqref="D506">
    <cfRule type="cellIs" dxfId="1682" priority="1642" stopIfTrue="1" operator="equal">
      <formula>"P"</formula>
    </cfRule>
  </conditionalFormatting>
  <conditionalFormatting sqref="D507">
    <cfRule type="cellIs" dxfId="1681" priority="1764" stopIfTrue="1" operator="equal">
      <formula>"P"</formula>
    </cfRule>
  </conditionalFormatting>
  <conditionalFormatting sqref="D508">
    <cfRule type="cellIs" dxfId="1680" priority="1763" stopIfTrue="1" operator="equal">
      <formula>"P"</formula>
    </cfRule>
  </conditionalFormatting>
  <conditionalFormatting sqref="D507">
    <cfRule type="cellIs" dxfId="1679" priority="1762" stopIfTrue="1" operator="equal">
      <formula>"P"</formula>
    </cfRule>
  </conditionalFormatting>
  <conditionalFormatting sqref="D506">
    <cfRule type="cellIs" dxfId="1678" priority="1761" stopIfTrue="1" operator="equal">
      <formula>"P"</formula>
    </cfRule>
  </conditionalFormatting>
  <conditionalFormatting sqref="D504">
    <cfRule type="cellIs" dxfId="1677" priority="1760" stopIfTrue="1" operator="equal">
      <formula>"P"</formula>
    </cfRule>
  </conditionalFormatting>
  <conditionalFormatting sqref="D504">
    <cfRule type="cellIs" dxfId="1676" priority="1730" stopIfTrue="1" operator="equal">
      <formula>"P"</formula>
    </cfRule>
  </conditionalFormatting>
  <conditionalFormatting sqref="D504">
    <cfRule type="cellIs" dxfId="1675" priority="1731" stopIfTrue="1" operator="equal">
      <formula>"P"</formula>
    </cfRule>
  </conditionalFormatting>
  <conditionalFormatting sqref="D505">
    <cfRule type="cellIs" dxfId="1674" priority="1732" stopIfTrue="1" operator="equal">
      <formula>"P"</formula>
    </cfRule>
  </conditionalFormatting>
  <conditionalFormatting sqref="D504">
    <cfRule type="cellIs" dxfId="1673" priority="1729" stopIfTrue="1" operator="equal">
      <formula>"P"</formula>
    </cfRule>
  </conditionalFormatting>
  <conditionalFormatting sqref="D507">
    <cfRule type="cellIs" dxfId="1672" priority="1759" stopIfTrue="1" operator="equal">
      <formula>"P"</formula>
    </cfRule>
  </conditionalFormatting>
  <conditionalFormatting sqref="D506">
    <cfRule type="cellIs" dxfId="1671" priority="1758" stopIfTrue="1" operator="equal">
      <formula>"P"</formula>
    </cfRule>
  </conditionalFormatting>
  <conditionalFormatting sqref="D505">
    <cfRule type="cellIs" dxfId="1670" priority="1757" stopIfTrue="1" operator="equal">
      <formula>"P"</formula>
    </cfRule>
  </conditionalFormatting>
  <conditionalFormatting sqref="D507">
    <cfRule type="cellIs" dxfId="1669" priority="1756" stopIfTrue="1" operator="equal">
      <formula>"P"</formula>
    </cfRule>
  </conditionalFormatting>
  <conditionalFormatting sqref="D506">
    <cfRule type="cellIs" dxfId="1668" priority="1755" stopIfTrue="1" operator="equal">
      <formula>"P"</formula>
    </cfRule>
  </conditionalFormatting>
  <conditionalFormatting sqref="D505">
    <cfRule type="cellIs" dxfId="1667" priority="1754" stopIfTrue="1" operator="equal">
      <formula>"P"</formula>
    </cfRule>
  </conditionalFormatting>
  <conditionalFormatting sqref="D506">
    <cfRule type="cellIs" dxfId="1666" priority="1753" stopIfTrue="1" operator="equal">
      <formula>"P"</formula>
    </cfRule>
  </conditionalFormatting>
  <conditionalFormatting sqref="D505">
    <cfRule type="cellIs" dxfId="1665" priority="1752" stopIfTrue="1" operator="equal">
      <formula>"P"</formula>
    </cfRule>
  </conditionalFormatting>
  <conditionalFormatting sqref="D507">
    <cfRule type="cellIs" dxfId="1664" priority="1751" stopIfTrue="1" operator="equal">
      <formula>"P"</formula>
    </cfRule>
  </conditionalFormatting>
  <conditionalFormatting sqref="D506">
    <cfRule type="cellIs" dxfId="1663" priority="1750" stopIfTrue="1" operator="equal">
      <formula>"P"</formula>
    </cfRule>
  </conditionalFormatting>
  <conditionalFormatting sqref="D505">
    <cfRule type="cellIs" dxfId="1662" priority="1749" stopIfTrue="1" operator="equal">
      <formula>"P"</formula>
    </cfRule>
  </conditionalFormatting>
  <conditionalFormatting sqref="D506">
    <cfRule type="cellIs" dxfId="1661" priority="1748" stopIfTrue="1" operator="equal">
      <formula>"P"</formula>
    </cfRule>
  </conditionalFormatting>
  <conditionalFormatting sqref="D505">
    <cfRule type="cellIs" dxfId="1660" priority="1747" stopIfTrue="1" operator="equal">
      <formula>"P"</formula>
    </cfRule>
  </conditionalFormatting>
  <conditionalFormatting sqref="D504">
    <cfRule type="cellIs" dxfId="1659" priority="1746" stopIfTrue="1" operator="equal">
      <formula>"P"</formula>
    </cfRule>
  </conditionalFormatting>
  <conditionalFormatting sqref="D506">
    <cfRule type="cellIs" dxfId="1658" priority="1745" stopIfTrue="1" operator="equal">
      <formula>"P"</formula>
    </cfRule>
  </conditionalFormatting>
  <conditionalFormatting sqref="D505">
    <cfRule type="cellIs" dxfId="1657" priority="1744" stopIfTrue="1" operator="equal">
      <formula>"P"</formula>
    </cfRule>
  </conditionalFormatting>
  <conditionalFormatting sqref="D504">
    <cfRule type="cellIs" dxfId="1656" priority="1743" stopIfTrue="1" operator="equal">
      <formula>"P"</formula>
    </cfRule>
  </conditionalFormatting>
  <conditionalFormatting sqref="D505">
    <cfRule type="cellIs" dxfId="1655" priority="1742" stopIfTrue="1" operator="equal">
      <formula>"P"</formula>
    </cfRule>
  </conditionalFormatting>
  <conditionalFormatting sqref="D504">
    <cfRule type="cellIs" dxfId="1654" priority="1741" stopIfTrue="1" operator="equal">
      <formula>"P"</formula>
    </cfRule>
  </conditionalFormatting>
  <conditionalFormatting sqref="D506">
    <cfRule type="cellIs" dxfId="1653" priority="1740" stopIfTrue="1" operator="equal">
      <formula>"P"</formula>
    </cfRule>
  </conditionalFormatting>
  <conditionalFormatting sqref="D505">
    <cfRule type="cellIs" dxfId="1652" priority="1739" stopIfTrue="1" operator="equal">
      <formula>"P"</formula>
    </cfRule>
  </conditionalFormatting>
  <conditionalFormatting sqref="D504">
    <cfRule type="cellIs" dxfId="1651" priority="1738" stopIfTrue="1" operator="equal">
      <formula>"P"</formula>
    </cfRule>
  </conditionalFormatting>
  <conditionalFormatting sqref="D505">
    <cfRule type="cellIs" dxfId="1650" priority="1737" stopIfTrue="1" operator="equal">
      <formula>"P"</formula>
    </cfRule>
  </conditionalFormatting>
  <conditionalFormatting sqref="D504">
    <cfRule type="cellIs" dxfId="1649" priority="1736" stopIfTrue="1" operator="equal">
      <formula>"P"</formula>
    </cfRule>
  </conditionalFormatting>
  <conditionalFormatting sqref="D505">
    <cfRule type="cellIs" dxfId="1648" priority="1735" stopIfTrue="1" operator="equal">
      <formula>"P"</formula>
    </cfRule>
  </conditionalFormatting>
  <conditionalFormatting sqref="D504">
    <cfRule type="cellIs" dxfId="1647" priority="1734" stopIfTrue="1" operator="equal">
      <formula>"P"</formula>
    </cfRule>
  </conditionalFormatting>
  <conditionalFormatting sqref="D504">
    <cfRule type="cellIs" dxfId="1646" priority="1733" stopIfTrue="1" operator="equal">
      <formula>"P"</formula>
    </cfRule>
  </conditionalFormatting>
  <conditionalFormatting sqref="D507">
    <cfRule type="cellIs" dxfId="1645" priority="1728" stopIfTrue="1" operator="equal">
      <formula>"P"</formula>
    </cfRule>
  </conditionalFormatting>
  <conditionalFormatting sqref="D506">
    <cfRule type="cellIs" dxfId="1644" priority="1727" stopIfTrue="1" operator="equal">
      <formula>"P"</formula>
    </cfRule>
  </conditionalFormatting>
  <conditionalFormatting sqref="D505">
    <cfRule type="cellIs" dxfId="1643" priority="1726" stopIfTrue="1" operator="equal">
      <formula>"P"</formula>
    </cfRule>
  </conditionalFormatting>
  <conditionalFormatting sqref="D504">
    <cfRule type="cellIs" dxfId="1642" priority="1705" stopIfTrue="1" operator="equal">
      <formula>"P"</formula>
    </cfRule>
  </conditionalFormatting>
  <conditionalFormatting sqref="D506">
    <cfRule type="cellIs" dxfId="1641" priority="1725" stopIfTrue="1" operator="equal">
      <formula>"P"</formula>
    </cfRule>
  </conditionalFormatting>
  <conditionalFormatting sqref="D505">
    <cfRule type="cellIs" dxfId="1640" priority="1724" stopIfTrue="1" operator="equal">
      <formula>"P"</formula>
    </cfRule>
  </conditionalFormatting>
  <conditionalFormatting sqref="D504">
    <cfRule type="cellIs" dxfId="1639" priority="1723" stopIfTrue="1" operator="equal">
      <formula>"P"</formula>
    </cfRule>
  </conditionalFormatting>
  <conditionalFormatting sqref="D506">
    <cfRule type="cellIs" dxfId="1638" priority="1722" stopIfTrue="1" operator="equal">
      <formula>"P"</formula>
    </cfRule>
  </conditionalFormatting>
  <conditionalFormatting sqref="D505">
    <cfRule type="cellIs" dxfId="1637" priority="1721" stopIfTrue="1" operator="equal">
      <formula>"P"</formula>
    </cfRule>
  </conditionalFormatting>
  <conditionalFormatting sqref="D504">
    <cfRule type="cellIs" dxfId="1636" priority="1720" stopIfTrue="1" operator="equal">
      <formula>"P"</formula>
    </cfRule>
  </conditionalFormatting>
  <conditionalFormatting sqref="D505">
    <cfRule type="cellIs" dxfId="1635" priority="1719" stopIfTrue="1" operator="equal">
      <formula>"P"</formula>
    </cfRule>
  </conditionalFormatting>
  <conditionalFormatting sqref="D504">
    <cfRule type="cellIs" dxfId="1634" priority="1718" stopIfTrue="1" operator="equal">
      <formula>"P"</formula>
    </cfRule>
  </conditionalFormatting>
  <conditionalFormatting sqref="D506">
    <cfRule type="cellIs" dxfId="1633" priority="1717" stopIfTrue="1" operator="equal">
      <formula>"P"</formula>
    </cfRule>
  </conditionalFormatting>
  <conditionalFormatting sqref="D505">
    <cfRule type="cellIs" dxfId="1632" priority="1716" stopIfTrue="1" operator="equal">
      <formula>"P"</formula>
    </cfRule>
  </conditionalFormatting>
  <conditionalFormatting sqref="D504">
    <cfRule type="cellIs" dxfId="1631" priority="1715" stopIfTrue="1" operator="equal">
      <formula>"P"</formula>
    </cfRule>
  </conditionalFormatting>
  <conditionalFormatting sqref="D505">
    <cfRule type="cellIs" dxfId="1630" priority="1714" stopIfTrue="1" operator="equal">
      <formula>"P"</formula>
    </cfRule>
  </conditionalFormatting>
  <conditionalFormatting sqref="D504">
    <cfRule type="cellIs" dxfId="1629" priority="1713" stopIfTrue="1" operator="equal">
      <formula>"P"</formula>
    </cfRule>
  </conditionalFormatting>
  <conditionalFormatting sqref="D505">
    <cfRule type="cellIs" dxfId="1628" priority="1712" stopIfTrue="1" operator="equal">
      <formula>"P"</formula>
    </cfRule>
  </conditionalFormatting>
  <conditionalFormatting sqref="D504">
    <cfRule type="cellIs" dxfId="1627" priority="1711" stopIfTrue="1" operator="equal">
      <formula>"P"</formula>
    </cfRule>
  </conditionalFormatting>
  <conditionalFormatting sqref="D504">
    <cfRule type="cellIs" dxfId="1626" priority="1710" stopIfTrue="1" operator="equal">
      <formula>"P"</formula>
    </cfRule>
  </conditionalFormatting>
  <conditionalFormatting sqref="D505">
    <cfRule type="cellIs" dxfId="1625" priority="1709" stopIfTrue="1" operator="equal">
      <formula>"P"</formula>
    </cfRule>
  </conditionalFormatting>
  <conditionalFormatting sqref="D504">
    <cfRule type="cellIs" dxfId="1624" priority="1708" stopIfTrue="1" operator="equal">
      <formula>"P"</formula>
    </cfRule>
  </conditionalFormatting>
  <conditionalFormatting sqref="D504">
    <cfRule type="cellIs" dxfId="1623" priority="1707" stopIfTrue="1" operator="equal">
      <formula>"P"</formula>
    </cfRule>
  </conditionalFormatting>
  <conditionalFormatting sqref="D504">
    <cfRule type="cellIs" dxfId="1622" priority="1706" stopIfTrue="1" operator="equal">
      <formula>"P"</formula>
    </cfRule>
  </conditionalFormatting>
  <conditionalFormatting sqref="D509">
    <cfRule type="cellIs" dxfId="1621" priority="1704" stopIfTrue="1" operator="equal">
      <formula>"P"</formula>
    </cfRule>
  </conditionalFormatting>
  <conditionalFormatting sqref="D508">
    <cfRule type="cellIs" dxfId="1620" priority="1703" stopIfTrue="1" operator="equal">
      <formula>"P"</formula>
    </cfRule>
  </conditionalFormatting>
  <conditionalFormatting sqref="D507">
    <cfRule type="cellIs" dxfId="1619" priority="1702" stopIfTrue="1" operator="equal">
      <formula>"P"</formula>
    </cfRule>
  </conditionalFormatting>
  <conditionalFormatting sqref="D505">
    <cfRule type="cellIs" dxfId="1618" priority="1701" stopIfTrue="1" operator="equal">
      <formula>"P"</formula>
    </cfRule>
  </conditionalFormatting>
  <conditionalFormatting sqref="D504">
    <cfRule type="cellIs" dxfId="1617" priority="1661" stopIfTrue="1" operator="equal">
      <formula>"P"</formula>
    </cfRule>
  </conditionalFormatting>
  <conditionalFormatting sqref="D505">
    <cfRule type="cellIs" dxfId="1616" priority="1667" stopIfTrue="1" operator="equal">
      <formula>"P"</formula>
    </cfRule>
  </conditionalFormatting>
  <conditionalFormatting sqref="D506">
    <cfRule type="cellIs" dxfId="1615" priority="1668" stopIfTrue="1" operator="equal">
      <formula>"P"</formula>
    </cfRule>
  </conditionalFormatting>
  <conditionalFormatting sqref="D504">
    <cfRule type="cellIs" dxfId="1614" priority="1666" stopIfTrue="1" operator="equal">
      <formula>"P"</formula>
    </cfRule>
  </conditionalFormatting>
  <conditionalFormatting sqref="D504">
    <cfRule type="cellIs" dxfId="1613" priority="1664" stopIfTrue="1" operator="equal">
      <formula>"P"</formula>
    </cfRule>
  </conditionalFormatting>
  <conditionalFormatting sqref="D505">
    <cfRule type="cellIs" dxfId="1612" priority="1663" stopIfTrue="1" operator="equal">
      <formula>"P"</formula>
    </cfRule>
  </conditionalFormatting>
  <conditionalFormatting sqref="D504">
    <cfRule type="cellIs" dxfId="1611" priority="1662" stopIfTrue="1" operator="equal">
      <formula>"P"</formula>
    </cfRule>
  </conditionalFormatting>
  <conditionalFormatting sqref="D508">
    <cfRule type="cellIs" dxfId="1610" priority="1700" stopIfTrue="1" operator="equal">
      <formula>"P"</formula>
    </cfRule>
  </conditionalFormatting>
  <conditionalFormatting sqref="D507">
    <cfRule type="cellIs" dxfId="1609" priority="1699" stopIfTrue="1" operator="equal">
      <formula>"P"</formula>
    </cfRule>
  </conditionalFormatting>
  <conditionalFormatting sqref="D506">
    <cfRule type="cellIs" dxfId="1608" priority="1698" stopIfTrue="1" operator="equal">
      <formula>"P"</formula>
    </cfRule>
  </conditionalFormatting>
  <conditionalFormatting sqref="D504">
    <cfRule type="cellIs" dxfId="1607" priority="1697" stopIfTrue="1" operator="equal">
      <formula>"P"</formula>
    </cfRule>
  </conditionalFormatting>
  <conditionalFormatting sqref="D508">
    <cfRule type="cellIs" dxfId="1606" priority="1696" stopIfTrue="1" operator="equal">
      <formula>"P"</formula>
    </cfRule>
  </conditionalFormatting>
  <conditionalFormatting sqref="D507">
    <cfRule type="cellIs" dxfId="1605" priority="1695" stopIfTrue="1" operator="equal">
      <formula>"P"</formula>
    </cfRule>
  </conditionalFormatting>
  <conditionalFormatting sqref="D506">
    <cfRule type="cellIs" dxfId="1604" priority="1694" stopIfTrue="1" operator="equal">
      <formula>"P"</formula>
    </cfRule>
  </conditionalFormatting>
  <conditionalFormatting sqref="D507">
    <cfRule type="cellIs" dxfId="1603" priority="1693" stopIfTrue="1" operator="equal">
      <formula>"P"</formula>
    </cfRule>
  </conditionalFormatting>
  <conditionalFormatting sqref="D506">
    <cfRule type="cellIs" dxfId="1602" priority="1692" stopIfTrue="1" operator="equal">
      <formula>"P"</formula>
    </cfRule>
  </conditionalFormatting>
  <conditionalFormatting sqref="D508">
    <cfRule type="cellIs" dxfId="1601" priority="1691" stopIfTrue="1" operator="equal">
      <formula>"P"</formula>
    </cfRule>
  </conditionalFormatting>
  <conditionalFormatting sqref="D507">
    <cfRule type="cellIs" dxfId="1600" priority="1690" stopIfTrue="1" operator="equal">
      <formula>"P"</formula>
    </cfRule>
  </conditionalFormatting>
  <conditionalFormatting sqref="D506">
    <cfRule type="cellIs" dxfId="1599" priority="1689" stopIfTrue="1" operator="equal">
      <formula>"P"</formula>
    </cfRule>
  </conditionalFormatting>
  <conditionalFormatting sqref="D504">
    <cfRule type="cellIs" dxfId="1598" priority="1688" stopIfTrue="1" operator="equal">
      <formula>"P"</formula>
    </cfRule>
  </conditionalFormatting>
  <conditionalFormatting sqref="D507">
    <cfRule type="cellIs" dxfId="1597" priority="1687" stopIfTrue="1" operator="equal">
      <formula>"P"</formula>
    </cfRule>
  </conditionalFormatting>
  <conditionalFormatting sqref="D506">
    <cfRule type="cellIs" dxfId="1596" priority="1686" stopIfTrue="1" operator="equal">
      <formula>"P"</formula>
    </cfRule>
  </conditionalFormatting>
  <conditionalFormatting sqref="D505">
    <cfRule type="cellIs" dxfId="1595" priority="1685" stopIfTrue="1" operator="equal">
      <formula>"P"</formula>
    </cfRule>
  </conditionalFormatting>
  <conditionalFormatting sqref="D507">
    <cfRule type="cellIs" dxfId="1594" priority="1684" stopIfTrue="1" operator="equal">
      <formula>"P"</formula>
    </cfRule>
  </conditionalFormatting>
  <conditionalFormatting sqref="D506">
    <cfRule type="cellIs" dxfId="1593" priority="1683" stopIfTrue="1" operator="equal">
      <formula>"P"</formula>
    </cfRule>
  </conditionalFormatting>
  <conditionalFormatting sqref="D505">
    <cfRule type="cellIs" dxfId="1592" priority="1682" stopIfTrue="1" operator="equal">
      <formula>"P"</formula>
    </cfRule>
  </conditionalFormatting>
  <conditionalFormatting sqref="D506">
    <cfRule type="cellIs" dxfId="1591" priority="1681" stopIfTrue="1" operator="equal">
      <formula>"P"</formula>
    </cfRule>
  </conditionalFormatting>
  <conditionalFormatting sqref="D505">
    <cfRule type="cellIs" dxfId="1590" priority="1680" stopIfTrue="1" operator="equal">
      <formula>"P"</formula>
    </cfRule>
  </conditionalFormatting>
  <conditionalFormatting sqref="D507">
    <cfRule type="cellIs" dxfId="1589" priority="1679" stopIfTrue="1" operator="equal">
      <formula>"P"</formula>
    </cfRule>
  </conditionalFormatting>
  <conditionalFormatting sqref="D506">
    <cfRule type="cellIs" dxfId="1588" priority="1678" stopIfTrue="1" operator="equal">
      <formula>"P"</formula>
    </cfRule>
  </conditionalFormatting>
  <conditionalFormatting sqref="D505">
    <cfRule type="cellIs" dxfId="1587" priority="1677" stopIfTrue="1" operator="equal">
      <formula>"P"</formula>
    </cfRule>
  </conditionalFormatting>
  <conditionalFormatting sqref="D506">
    <cfRule type="cellIs" dxfId="1586" priority="1676" stopIfTrue="1" operator="equal">
      <formula>"P"</formula>
    </cfRule>
  </conditionalFormatting>
  <conditionalFormatting sqref="D505">
    <cfRule type="cellIs" dxfId="1585" priority="1675" stopIfTrue="1" operator="equal">
      <formula>"P"</formula>
    </cfRule>
  </conditionalFormatting>
  <conditionalFormatting sqref="D506">
    <cfRule type="cellIs" dxfId="1584" priority="1673" stopIfTrue="1" operator="equal">
      <formula>"P"</formula>
    </cfRule>
  </conditionalFormatting>
  <conditionalFormatting sqref="D505">
    <cfRule type="cellIs" dxfId="1583" priority="1672" stopIfTrue="1" operator="equal">
      <formula>"P"</formula>
    </cfRule>
  </conditionalFormatting>
  <conditionalFormatting sqref="D504">
    <cfRule type="cellIs" dxfId="1582" priority="1671" stopIfTrue="1" operator="equal">
      <formula>"P"</formula>
    </cfRule>
  </conditionalFormatting>
  <conditionalFormatting sqref="D504">
    <cfRule type="cellIs" dxfId="1581" priority="1669" stopIfTrue="1" operator="equal">
      <formula>"P"</formula>
    </cfRule>
  </conditionalFormatting>
  <conditionalFormatting sqref="D507">
    <cfRule type="cellIs" dxfId="1580" priority="1659" stopIfTrue="1" operator="equal">
      <formula>"P"</formula>
    </cfRule>
  </conditionalFormatting>
  <conditionalFormatting sqref="D504">
    <cfRule type="cellIs" dxfId="1579" priority="1627" stopIfTrue="1" operator="equal">
      <formula>"P"</formula>
    </cfRule>
  </conditionalFormatting>
  <conditionalFormatting sqref="D504">
    <cfRule type="cellIs" dxfId="1578" priority="1628" stopIfTrue="1" operator="equal">
      <formula>"P"</formula>
    </cfRule>
  </conditionalFormatting>
  <conditionalFormatting sqref="D505">
    <cfRule type="cellIs" dxfId="1577" priority="1629" stopIfTrue="1" operator="equal">
      <formula>"P"</formula>
    </cfRule>
  </conditionalFormatting>
  <conditionalFormatting sqref="D504">
    <cfRule type="cellIs" dxfId="1576" priority="1626" stopIfTrue="1" operator="equal">
      <formula>"P"</formula>
    </cfRule>
  </conditionalFormatting>
  <conditionalFormatting sqref="D506">
    <cfRule type="cellIs" dxfId="1575" priority="1655" stopIfTrue="1" operator="equal">
      <formula>"P"</formula>
    </cfRule>
  </conditionalFormatting>
  <conditionalFormatting sqref="D505">
    <cfRule type="cellIs" dxfId="1574" priority="1654" stopIfTrue="1" operator="equal">
      <formula>"P"</formula>
    </cfRule>
  </conditionalFormatting>
  <conditionalFormatting sqref="D507">
    <cfRule type="cellIs" dxfId="1573" priority="1653" stopIfTrue="1" operator="equal">
      <formula>"P"</formula>
    </cfRule>
  </conditionalFormatting>
  <conditionalFormatting sqref="D506">
    <cfRule type="cellIs" dxfId="1572" priority="1652" stopIfTrue="1" operator="equal">
      <formula>"P"</formula>
    </cfRule>
  </conditionalFormatting>
  <conditionalFormatting sqref="D505">
    <cfRule type="cellIs" dxfId="1571" priority="1651" stopIfTrue="1" operator="equal">
      <formula>"P"</formula>
    </cfRule>
  </conditionalFormatting>
  <conditionalFormatting sqref="D506">
    <cfRule type="cellIs" dxfId="1570" priority="1650" stopIfTrue="1" operator="equal">
      <formula>"P"</formula>
    </cfRule>
  </conditionalFormatting>
  <conditionalFormatting sqref="D505">
    <cfRule type="cellIs" dxfId="1569" priority="1649" stopIfTrue="1" operator="equal">
      <formula>"P"</formula>
    </cfRule>
  </conditionalFormatting>
  <conditionalFormatting sqref="D507">
    <cfRule type="cellIs" dxfId="1568" priority="1648" stopIfTrue="1" operator="equal">
      <formula>"P"</formula>
    </cfRule>
  </conditionalFormatting>
  <conditionalFormatting sqref="D506">
    <cfRule type="cellIs" dxfId="1567" priority="1645" stopIfTrue="1" operator="equal">
      <formula>"P"</formula>
    </cfRule>
  </conditionalFormatting>
  <conditionalFormatting sqref="D505">
    <cfRule type="cellIs" dxfId="1566" priority="1641" stopIfTrue="1" operator="equal">
      <formula>"P"</formula>
    </cfRule>
  </conditionalFormatting>
  <conditionalFormatting sqref="D504">
    <cfRule type="cellIs" dxfId="1565" priority="1640" stopIfTrue="1" operator="equal">
      <formula>"P"</formula>
    </cfRule>
  </conditionalFormatting>
  <conditionalFormatting sqref="D505">
    <cfRule type="cellIs" dxfId="1564" priority="1639" stopIfTrue="1" operator="equal">
      <formula>"P"</formula>
    </cfRule>
  </conditionalFormatting>
  <conditionalFormatting sqref="D504">
    <cfRule type="cellIs" dxfId="1563" priority="1638" stopIfTrue="1" operator="equal">
      <formula>"P"</formula>
    </cfRule>
  </conditionalFormatting>
  <conditionalFormatting sqref="D506">
    <cfRule type="cellIs" dxfId="1562" priority="1637" stopIfTrue="1" operator="equal">
      <formula>"P"</formula>
    </cfRule>
  </conditionalFormatting>
  <conditionalFormatting sqref="D505">
    <cfRule type="cellIs" dxfId="1561" priority="1636" stopIfTrue="1" operator="equal">
      <formula>"P"</formula>
    </cfRule>
  </conditionalFormatting>
  <conditionalFormatting sqref="D504">
    <cfRule type="cellIs" dxfId="1560" priority="1635" stopIfTrue="1" operator="equal">
      <formula>"P"</formula>
    </cfRule>
  </conditionalFormatting>
  <conditionalFormatting sqref="D505">
    <cfRule type="cellIs" dxfId="1559" priority="1634" stopIfTrue="1" operator="equal">
      <formula>"P"</formula>
    </cfRule>
  </conditionalFormatting>
  <conditionalFormatting sqref="D504">
    <cfRule type="cellIs" dxfId="1558" priority="1633" stopIfTrue="1" operator="equal">
      <formula>"P"</formula>
    </cfRule>
  </conditionalFormatting>
  <conditionalFormatting sqref="D505">
    <cfRule type="cellIs" dxfId="1557" priority="1632" stopIfTrue="1" operator="equal">
      <formula>"P"</formula>
    </cfRule>
  </conditionalFormatting>
  <conditionalFormatting sqref="D504">
    <cfRule type="cellIs" dxfId="1556" priority="1631" stopIfTrue="1" operator="equal">
      <formula>"P"</formula>
    </cfRule>
  </conditionalFormatting>
  <conditionalFormatting sqref="D504">
    <cfRule type="cellIs" dxfId="1555" priority="1630" stopIfTrue="1" operator="equal">
      <formula>"P"</formula>
    </cfRule>
  </conditionalFormatting>
  <conditionalFormatting sqref="D508">
    <cfRule type="cellIs" dxfId="1554" priority="1625" stopIfTrue="1" operator="equal">
      <formula>"P"</formula>
    </cfRule>
  </conditionalFormatting>
  <conditionalFormatting sqref="D506">
    <cfRule type="cellIs" dxfId="1553" priority="1624" stopIfTrue="1" operator="equal">
      <formula>"P"</formula>
    </cfRule>
  </conditionalFormatting>
  <conditionalFormatting sqref="D505">
    <cfRule type="cellIs" dxfId="1552" priority="1623" stopIfTrue="1" operator="equal">
      <formula>"P"</formula>
    </cfRule>
  </conditionalFormatting>
  <conditionalFormatting sqref="D504">
    <cfRule type="cellIs" dxfId="1551" priority="1622" stopIfTrue="1" operator="equal">
      <formula>"P"</formula>
    </cfRule>
  </conditionalFormatting>
  <conditionalFormatting sqref="D502">
    <cfRule type="cellIs" dxfId="1550" priority="1621" stopIfTrue="1" operator="equal">
      <formula>"P"</formula>
    </cfRule>
  </conditionalFormatting>
  <conditionalFormatting sqref="D502">
    <cfRule type="cellIs" dxfId="1549" priority="1585" stopIfTrue="1" operator="equal">
      <formula>"P"</formula>
    </cfRule>
  </conditionalFormatting>
  <conditionalFormatting sqref="D501">
    <cfRule type="cellIs" dxfId="1548" priority="1581" stopIfTrue="1" operator="equal">
      <formula>"P"</formula>
    </cfRule>
  </conditionalFormatting>
  <conditionalFormatting sqref="D502">
    <cfRule type="cellIs" dxfId="1547" priority="1587" stopIfTrue="1" operator="equal">
      <formula>"P"</formula>
    </cfRule>
  </conditionalFormatting>
  <conditionalFormatting sqref="D503">
    <cfRule type="cellIs" dxfId="1546" priority="1588" stopIfTrue="1" operator="equal">
      <formula>"P"</formula>
    </cfRule>
  </conditionalFormatting>
  <conditionalFormatting sqref="D501">
    <cfRule type="cellIs" dxfId="1545" priority="1586" stopIfTrue="1" operator="equal">
      <formula>"P"</formula>
    </cfRule>
  </conditionalFormatting>
  <conditionalFormatting sqref="D501">
    <cfRule type="cellIs" dxfId="1544" priority="1584" stopIfTrue="1" operator="equal">
      <formula>"P"</formula>
    </cfRule>
  </conditionalFormatting>
  <conditionalFormatting sqref="D502">
    <cfRule type="cellIs" dxfId="1543" priority="1583" stopIfTrue="1" operator="equal">
      <formula>"P"</formula>
    </cfRule>
  </conditionalFormatting>
  <conditionalFormatting sqref="D501">
    <cfRule type="cellIs" dxfId="1542" priority="1582" stopIfTrue="1" operator="equal">
      <formula>"P"</formula>
    </cfRule>
  </conditionalFormatting>
  <conditionalFormatting sqref="D505">
    <cfRule type="cellIs" dxfId="1541" priority="1620" stopIfTrue="1" operator="equal">
      <formula>"P"</formula>
    </cfRule>
  </conditionalFormatting>
  <conditionalFormatting sqref="D504">
    <cfRule type="cellIs" dxfId="1540" priority="1619" stopIfTrue="1" operator="equal">
      <formula>"P"</formula>
    </cfRule>
  </conditionalFormatting>
  <conditionalFormatting sqref="D503">
    <cfRule type="cellIs" dxfId="1539" priority="1618" stopIfTrue="1" operator="equal">
      <formula>"P"</formula>
    </cfRule>
  </conditionalFormatting>
  <conditionalFormatting sqref="D501">
    <cfRule type="cellIs" dxfId="1538" priority="1617" stopIfTrue="1" operator="equal">
      <formula>"P"</formula>
    </cfRule>
  </conditionalFormatting>
  <conditionalFormatting sqref="D505">
    <cfRule type="cellIs" dxfId="1537" priority="1616" stopIfTrue="1" operator="equal">
      <formula>"P"</formula>
    </cfRule>
  </conditionalFormatting>
  <conditionalFormatting sqref="D504">
    <cfRule type="cellIs" dxfId="1536" priority="1615" stopIfTrue="1" operator="equal">
      <formula>"P"</formula>
    </cfRule>
  </conditionalFormatting>
  <conditionalFormatting sqref="D503">
    <cfRule type="cellIs" dxfId="1535" priority="1614" stopIfTrue="1" operator="equal">
      <formula>"P"</formula>
    </cfRule>
  </conditionalFormatting>
  <conditionalFormatting sqref="D504">
    <cfRule type="cellIs" dxfId="1534" priority="1613" stopIfTrue="1" operator="equal">
      <formula>"P"</formula>
    </cfRule>
  </conditionalFormatting>
  <conditionalFormatting sqref="D503">
    <cfRule type="cellIs" dxfId="1533" priority="1612" stopIfTrue="1" operator="equal">
      <formula>"P"</formula>
    </cfRule>
  </conditionalFormatting>
  <conditionalFormatting sqref="D505">
    <cfRule type="cellIs" dxfId="1532" priority="1611" stopIfTrue="1" operator="equal">
      <formula>"P"</formula>
    </cfRule>
  </conditionalFormatting>
  <conditionalFormatting sqref="D504">
    <cfRule type="cellIs" dxfId="1531" priority="1610" stopIfTrue="1" operator="equal">
      <formula>"P"</formula>
    </cfRule>
  </conditionalFormatting>
  <conditionalFormatting sqref="D503">
    <cfRule type="cellIs" dxfId="1530" priority="1609" stopIfTrue="1" operator="equal">
      <formula>"P"</formula>
    </cfRule>
  </conditionalFormatting>
  <conditionalFormatting sqref="D501">
    <cfRule type="cellIs" dxfId="1529" priority="1608" stopIfTrue="1" operator="equal">
      <formula>"P"</formula>
    </cfRule>
  </conditionalFormatting>
  <conditionalFormatting sqref="D504">
    <cfRule type="cellIs" dxfId="1528" priority="1607" stopIfTrue="1" operator="equal">
      <formula>"P"</formula>
    </cfRule>
  </conditionalFormatting>
  <conditionalFormatting sqref="D503">
    <cfRule type="cellIs" dxfId="1527" priority="1606" stopIfTrue="1" operator="equal">
      <formula>"P"</formula>
    </cfRule>
  </conditionalFormatting>
  <conditionalFormatting sqref="D502">
    <cfRule type="cellIs" dxfId="1526" priority="1605" stopIfTrue="1" operator="equal">
      <formula>"P"</formula>
    </cfRule>
  </conditionalFormatting>
  <conditionalFormatting sqref="D504">
    <cfRule type="cellIs" dxfId="1525" priority="1604" stopIfTrue="1" operator="equal">
      <formula>"P"</formula>
    </cfRule>
  </conditionalFormatting>
  <conditionalFormatting sqref="D503">
    <cfRule type="cellIs" dxfId="1524" priority="1603" stopIfTrue="1" operator="equal">
      <formula>"P"</formula>
    </cfRule>
  </conditionalFormatting>
  <conditionalFormatting sqref="D502">
    <cfRule type="cellIs" dxfId="1523" priority="1602" stopIfTrue="1" operator="equal">
      <formula>"P"</formula>
    </cfRule>
  </conditionalFormatting>
  <conditionalFormatting sqref="D503">
    <cfRule type="cellIs" dxfId="1522" priority="1601" stopIfTrue="1" operator="equal">
      <formula>"P"</formula>
    </cfRule>
  </conditionalFormatting>
  <conditionalFormatting sqref="D502">
    <cfRule type="cellIs" dxfId="1521" priority="1600" stopIfTrue="1" operator="equal">
      <formula>"P"</formula>
    </cfRule>
  </conditionalFormatting>
  <conditionalFormatting sqref="D504">
    <cfRule type="cellIs" dxfId="1520" priority="1599" stopIfTrue="1" operator="equal">
      <formula>"P"</formula>
    </cfRule>
  </conditionalFormatting>
  <conditionalFormatting sqref="D503">
    <cfRule type="cellIs" dxfId="1519" priority="1598" stopIfTrue="1" operator="equal">
      <formula>"P"</formula>
    </cfRule>
  </conditionalFormatting>
  <conditionalFormatting sqref="D502">
    <cfRule type="cellIs" dxfId="1518" priority="1597" stopIfTrue="1" operator="equal">
      <formula>"P"</formula>
    </cfRule>
  </conditionalFormatting>
  <conditionalFormatting sqref="D503">
    <cfRule type="cellIs" dxfId="1517" priority="1596" stopIfTrue="1" operator="equal">
      <formula>"P"</formula>
    </cfRule>
  </conditionalFormatting>
  <conditionalFormatting sqref="D502">
    <cfRule type="cellIs" dxfId="1516" priority="1595" stopIfTrue="1" operator="equal">
      <formula>"P"</formula>
    </cfRule>
  </conditionalFormatting>
  <conditionalFormatting sqref="D501">
    <cfRule type="cellIs" dxfId="1515" priority="1594" stopIfTrue="1" operator="equal">
      <formula>"P"</formula>
    </cfRule>
  </conditionalFormatting>
  <conditionalFormatting sqref="D503">
    <cfRule type="cellIs" dxfId="1514" priority="1593" stopIfTrue="1" operator="equal">
      <formula>"P"</formula>
    </cfRule>
  </conditionalFormatting>
  <conditionalFormatting sqref="D502">
    <cfRule type="cellIs" dxfId="1513" priority="1592" stopIfTrue="1" operator="equal">
      <formula>"P"</formula>
    </cfRule>
  </conditionalFormatting>
  <conditionalFormatting sqref="D501">
    <cfRule type="cellIs" dxfId="1512" priority="1591" stopIfTrue="1" operator="equal">
      <formula>"P"</formula>
    </cfRule>
  </conditionalFormatting>
  <conditionalFormatting sqref="D502">
    <cfRule type="cellIs" dxfId="1511" priority="1590" stopIfTrue="1" operator="equal">
      <formula>"P"</formula>
    </cfRule>
  </conditionalFormatting>
  <conditionalFormatting sqref="D501">
    <cfRule type="cellIs" dxfId="1510" priority="1589" stopIfTrue="1" operator="equal">
      <formula>"P"</formula>
    </cfRule>
  </conditionalFormatting>
  <conditionalFormatting sqref="D505">
    <cfRule type="cellIs" dxfId="1509" priority="1580" stopIfTrue="1" operator="equal">
      <formula>"P"</formula>
    </cfRule>
  </conditionalFormatting>
  <conditionalFormatting sqref="D504">
    <cfRule type="cellIs" dxfId="1508" priority="1579" stopIfTrue="1" operator="equal">
      <formula>"P"</formula>
    </cfRule>
  </conditionalFormatting>
  <conditionalFormatting sqref="D503">
    <cfRule type="cellIs" dxfId="1507" priority="1578" stopIfTrue="1" operator="equal">
      <formula>"P"</formula>
    </cfRule>
  </conditionalFormatting>
  <conditionalFormatting sqref="D501">
    <cfRule type="cellIs" dxfId="1506" priority="1577" stopIfTrue="1" operator="equal">
      <formula>"P"</formula>
    </cfRule>
  </conditionalFormatting>
  <conditionalFormatting sqref="D501">
    <cfRule type="cellIs" dxfId="1505" priority="1547" stopIfTrue="1" operator="equal">
      <formula>"P"</formula>
    </cfRule>
  </conditionalFormatting>
  <conditionalFormatting sqref="D501">
    <cfRule type="cellIs" dxfId="1504" priority="1548" stopIfTrue="1" operator="equal">
      <formula>"P"</formula>
    </cfRule>
  </conditionalFormatting>
  <conditionalFormatting sqref="D502">
    <cfRule type="cellIs" dxfId="1503" priority="1549" stopIfTrue="1" operator="equal">
      <formula>"P"</formula>
    </cfRule>
  </conditionalFormatting>
  <conditionalFormatting sqref="D501">
    <cfRule type="cellIs" dxfId="1502" priority="1546" stopIfTrue="1" operator="equal">
      <formula>"P"</formula>
    </cfRule>
  </conditionalFormatting>
  <conditionalFormatting sqref="D504">
    <cfRule type="cellIs" dxfId="1501" priority="1576" stopIfTrue="1" operator="equal">
      <formula>"P"</formula>
    </cfRule>
  </conditionalFormatting>
  <conditionalFormatting sqref="D503">
    <cfRule type="cellIs" dxfId="1500" priority="1575" stopIfTrue="1" operator="equal">
      <formula>"P"</formula>
    </cfRule>
  </conditionalFormatting>
  <conditionalFormatting sqref="D502">
    <cfRule type="cellIs" dxfId="1499" priority="1574" stopIfTrue="1" operator="equal">
      <formula>"P"</formula>
    </cfRule>
  </conditionalFormatting>
  <conditionalFormatting sqref="D504">
    <cfRule type="cellIs" dxfId="1498" priority="1573" stopIfTrue="1" operator="equal">
      <formula>"P"</formula>
    </cfRule>
  </conditionalFormatting>
  <conditionalFormatting sqref="D503">
    <cfRule type="cellIs" dxfId="1497" priority="1572" stopIfTrue="1" operator="equal">
      <formula>"P"</formula>
    </cfRule>
  </conditionalFormatting>
  <conditionalFormatting sqref="D502">
    <cfRule type="cellIs" dxfId="1496" priority="1571" stopIfTrue="1" operator="equal">
      <formula>"P"</formula>
    </cfRule>
  </conditionalFormatting>
  <conditionalFormatting sqref="D503">
    <cfRule type="cellIs" dxfId="1495" priority="1570" stopIfTrue="1" operator="equal">
      <formula>"P"</formula>
    </cfRule>
  </conditionalFormatting>
  <conditionalFormatting sqref="D502">
    <cfRule type="cellIs" dxfId="1494" priority="1569" stopIfTrue="1" operator="equal">
      <formula>"P"</formula>
    </cfRule>
  </conditionalFormatting>
  <conditionalFormatting sqref="D504">
    <cfRule type="cellIs" dxfId="1493" priority="1568" stopIfTrue="1" operator="equal">
      <formula>"P"</formula>
    </cfRule>
  </conditionalFormatting>
  <conditionalFormatting sqref="D503">
    <cfRule type="cellIs" dxfId="1492" priority="1567" stopIfTrue="1" operator="equal">
      <formula>"P"</formula>
    </cfRule>
  </conditionalFormatting>
  <conditionalFormatting sqref="D502">
    <cfRule type="cellIs" dxfId="1491" priority="1566" stopIfTrue="1" operator="equal">
      <formula>"P"</formula>
    </cfRule>
  </conditionalFormatting>
  <conditionalFormatting sqref="D503">
    <cfRule type="cellIs" dxfId="1490" priority="1565" stopIfTrue="1" operator="equal">
      <formula>"P"</formula>
    </cfRule>
  </conditionalFormatting>
  <conditionalFormatting sqref="D502">
    <cfRule type="cellIs" dxfId="1489" priority="1564" stopIfTrue="1" operator="equal">
      <formula>"P"</formula>
    </cfRule>
  </conditionalFormatting>
  <conditionalFormatting sqref="D501">
    <cfRule type="cellIs" dxfId="1488" priority="1563" stopIfTrue="1" operator="equal">
      <formula>"P"</formula>
    </cfRule>
  </conditionalFormatting>
  <conditionalFormatting sqref="D503">
    <cfRule type="cellIs" dxfId="1487" priority="1562" stopIfTrue="1" operator="equal">
      <formula>"P"</formula>
    </cfRule>
  </conditionalFormatting>
  <conditionalFormatting sqref="D502">
    <cfRule type="cellIs" dxfId="1486" priority="1561" stopIfTrue="1" operator="equal">
      <formula>"P"</formula>
    </cfRule>
  </conditionalFormatting>
  <conditionalFormatting sqref="D501">
    <cfRule type="cellIs" dxfId="1485" priority="1560" stopIfTrue="1" operator="equal">
      <formula>"P"</formula>
    </cfRule>
  </conditionalFormatting>
  <conditionalFormatting sqref="D502">
    <cfRule type="cellIs" dxfId="1484" priority="1559" stopIfTrue="1" operator="equal">
      <formula>"P"</formula>
    </cfRule>
  </conditionalFormatting>
  <conditionalFormatting sqref="D501">
    <cfRule type="cellIs" dxfId="1483" priority="1558" stopIfTrue="1" operator="equal">
      <formula>"P"</formula>
    </cfRule>
  </conditionalFormatting>
  <conditionalFormatting sqref="D503">
    <cfRule type="cellIs" dxfId="1482" priority="1557" stopIfTrue="1" operator="equal">
      <formula>"P"</formula>
    </cfRule>
  </conditionalFormatting>
  <conditionalFormatting sqref="D502">
    <cfRule type="cellIs" dxfId="1481" priority="1556" stopIfTrue="1" operator="equal">
      <formula>"P"</formula>
    </cfRule>
  </conditionalFormatting>
  <conditionalFormatting sqref="D501">
    <cfRule type="cellIs" dxfId="1480" priority="1555" stopIfTrue="1" operator="equal">
      <formula>"P"</formula>
    </cfRule>
  </conditionalFormatting>
  <conditionalFormatting sqref="D502">
    <cfRule type="cellIs" dxfId="1479" priority="1554" stopIfTrue="1" operator="equal">
      <formula>"P"</formula>
    </cfRule>
  </conditionalFormatting>
  <conditionalFormatting sqref="D501">
    <cfRule type="cellIs" dxfId="1478" priority="1553" stopIfTrue="1" operator="equal">
      <formula>"P"</formula>
    </cfRule>
  </conditionalFormatting>
  <conditionalFormatting sqref="D502">
    <cfRule type="cellIs" dxfId="1477" priority="1552" stopIfTrue="1" operator="equal">
      <formula>"P"</formula>
    </cfRule>
  </conditionalFormatting>
  <conditionalFormatting sqref="D501">
    <cfRule type="cellIs" dxfId="1476" priority="1551" stopIfTrue="1" operator="equal">
      <formula>"P"</formula>
    </cfRule>
  </conditionalFormatting>
  <conditionalFormatting sqref="D501">
    <cfRule type="cellIs" dxfId="1475" priority="1550" stopIfTrue="1" operator="equal">
      <formula>"P"</formula>
    </cfRule>
  </conditionalFormatting>
  <conditionalFormatting sqref="D507">
    <cfRule type="cellIs" dxfId="1474" priority="1545" stopIfTrue="1" operator="equal">
      <formula>"P"</formula>
    </cfRule>
  </conditionalFormatting>
  <conditionalFormatting sqref="D506">
    <cfRule type="cellIs" dxfId="1473" priority="1544" stopIfTrue="1" operator="equal">
      <formula>"P"</formula>
    </cfRule>
  </conditionalFormatting>
  <conditionalFormatting sqref="D505">
    <cfRule type="cellIs" dxfId="1472" priority="1543" stopIfTrue="1" operator="equal">
      <formula>"P"</formula>
    </cfRule>
  </conditionalFormatting>
  <conditionalFormatting sqref="D503">
    <cfRule type="cellIs" dxfId="1471" priority="1542" stopIfTrue="1" operator="equal">
      <formula>"P"</formula>
    </cfRule>
  </conditionalFormatting>
  <conditionalFormatting sqref="D503">
    <cfRule type="cellIs" dxfId="1470" priority="1504" stopIfTrue="1" operator="equal">
      <formula>"P"</formula>
    </cfRule>
  </conditionalFormatting>
  <conditionalFormatting sqref="D502">
    <cfRule type="cellIs" dxfId="1469" priority="1498" stopIfTrue="1" operator="equal">
      <formula>"P"</formula>
    </cfRule>
  </conditionalFormatting>
  <conditionalFormatting sqref="D503">
    <cfRule type="cellIs" dxfId="1468" priority="1506" stopIfTrue="1" operator="equal">
      <formula>"P"</formula>
    </cfRule>
  </conditionalFormatting>
  <conditionalFormatting sqref="D504">
    <cfRule type="cellIs" dxfId="1467" priority="1507" stopIfTrue="1" operator="equal">
      <formula>"P"</formula>
    </cfRule>
  </conditionalFormatting>
  <conditionalFormatting sqref="D502">
    <cfRule type="cellIs" dxfId="1466" priority="1505" stopIfTrue="1" operator="equal">
      <formula>"P"</formula>
    </cfRule>
  </conditionalFormatting>
  <conditionalFormatting sqref="D502">
    <cfRule type="cellIs" dxfId="1465" priority="1503" stopIfTrue="1" operator="equal">
      <formula>"P"</formula>
    </cfRule>
  </conditionalFormatting>
  <conditionalFormatting sqref="D501">
    <cfRule type="cellIs" dxfId="1464" priority="1502" stopIfTrue="1" operator="equal">
      <formula>"P"</formula>
    </cfRule>
  </conditionalFormatting>
  <conditionalFormatting sqref="D503">
    <cfRule type="cellIs" dxfId="1463" priority="1501" stopIfTrue="1" operator="equal">
      <formula>"P"</formula>
    </cfRule>
  </conditionalFormatting>
  <conditionalFormatting sqref="D501">
    <cfRule type="cellIs" dxfId="1462" priority="1499" stopIfTrue="1" operator="equal">
      <formula>"P"</formula>
    </cfRule>
  </conditionalFormatting>
  <conditionalFormatting sqref="D502">
    <cfRule type="cellIs" dxfId="1461" priority="1500" stopIfTrue="1" operator="equal">
      <formula>"P"</formula>
    </cfRule>
  </conditionalFormatting>
  <conditionalFormatting sqref="D506">
    <cfRule type="cellIs" dxfId="1460" priority="1541" stopIfTrue="1" operator="equal">
      <formula>"P"</formula>
    </cfRule>
  </conditionalFormatting>
  <conditionalFormatting sqref="D505">
    <cfRule type="cellIs" dxfId="1459" priority="1540" stopIfTrue="1" operator="equal">
      <formula>"P"</formula>
    </cfRule>
  </conditionalFormatting>
  <conditionalFormatting sqref="D504">
    <cfRule type="cellIs" dxfId="1458" priority="1539" stopIfTrue="1" operator="equal">
      <formula>"P"</formula>
    </cfRule>
  </conditionalFormatting>
  <conditionalFormatting sqref="D502">
    <cfRule type="cellIs" dxfId="1457" priority="1538" stopIfTrue="1" operator="equal">
      <formula>"P"</formula>
    </cfRule>
  </conditionalFormatting>
  <conditionalFormatting sqref="D506">
    <cfRule type="cellIs" dxfId="1456" priority="1537" stopIfTrue="1" operator="equal">
      <formula>"P"</formula>
    </cfRule>
  </conditionalFormatting>
  <conditionalFormatting sqref="D505">
    <cfRule type="cellIs" dxfId="1455" priority="1536" stopIfTrue="1" operator="equal">
      <formula>"P"</formula>
    </cfRule>
  </conditionalFormatting>
  <conditionalFormatting sqref="D504">
    <cfRule type="cellIs" dxfId="1454" priority="1535" stopIfTrue="1" operator="equal">
      <formula>"P"</formula>
    </cfRule>
  </conditionalFormatting>
  <conditionalFormatting sqref="D505">
    <cfRule type="cellIs" dxfId="1453" priority="1534" stopIfTrue="1" operator="equal">
      <formula>"P"</formula>
    </cfRule>
  </conditionalFormatting>
  <conditionalFormatting sqref="D504">
    <cfRule type="cellIs" dxfId="1452" priority="1533" stopIfTrue="1" operator="equal">
      <formula>"P"</formula>
    </cfRule>
  </conditionalFormatting>
  <conditionalFormatting sqref="D506">
    <cfRule type="cellIs" dxfId="1451" priority="1532" stopIfTrue="1" operator="equal">
      <formula>"P"</formula>
    </cfRule>
  </conditionalFormatting>
  <conditionalFormatting sqref="D505">
    <cfRule type="cellIs" dxfId="1450" priority="1531" stopIfTrue="1" operator="equal">
      <formula>"P"</formula>
    </cfRule>
  </conditionalFormatting>
  <conditionalFormatting sqref="D504">
    <cfRule type="cellIs" dxfId="1449" priority="1530" stopIfTrue="1" operator="equal">
      <formula>"P"</formula>
    </cfRule>
  </conditionalFormatting>
  <conditionalFormatting sqref="D502">
    <cfRule type="cellIs" dxfId="1448" priority="1529" stopIfTrue="1" operator="equal">
      <formula>"P"</formula>
    </cfRule>
  </conditionalFormatting>
  <conditionalFormatting sqref="D505">
    <cfRule type="cellIs" dxfId="1447" priority="1528" stopIfTrue="1" operator="equal">
      <formula>"P"</formula>
    </cfRule>
  </conditionalFormatting>
  <conditionalFormatting sqref="D504">
    <cfRule type="cellIs" dxfId="1446" priority="1527" stopIfTrue="1" operator="equal">
      <formula>"P"</formula>
    </cfRule>
  </conditionalFormatting>
  <conditionalFormatting sqref="D503">
    <cfRule type="cellIs" dxfId="1445" priority="1526" stopIfTrue="1" operator="equal">
      <formula>"P"</formula>
    </cfRule>
  </conditionalFormatting>
  <conditionalFormatting sqref="D501">
    <cfRule type="cellIs" dxfId="1444" priority="1525" stopIfTrue="1" operator="equal">
      <formula>"P"</formula>
    </cfRule>
  </conditionalFormatting>
  <conditionalFormatting sqref="D505">
    <cfRule type="cellIs" dxfId="1443" priority="1524" stopIfTrue="1" operator="equal">
      <formula>"P"</formula>
    </cfRule>
  </conditionalFormatting>
  <conditionalFormatting sqref="D504">
    <cfRule type="cellIs" dxfId="1442" priority="1523" stopIfTrue="1" operator="equal">
      <formula>"P"</formula>
    </cfRule>
  </conditionalFormatting>
  <conditionalFormatting sqref="D503">
    <cfRule type="cellIs" dxfId="1441" priority="1522" stopIfTrue="1" operator="equal">
      <formula>"P"</formula>
    </cfRule>
  </conditionalFormatting>
  <conditionalFormatting sqref="D504">
    <cfRule type="cellIs" dxfId="1440" priority="1521" stopIfTrue="1" operator="equal">
      <formula>"P"</formula>
    </cfRule>
  </conditionalFormatting>
  <conditionalFormatting sqref="D503">
    <cfRule type="cellIs" dxfId="1439" priority="1520" stopIfTrue="1" operator="equal">
      <formula>"P"</formula>
    </cfRule>
  </conditionalFormatting>
  <conditionalFormatting sqref="D505">
    <cfRule type="cellIs" dxfId="1438" priority="1519" stopIfTrue="1" operator="equal">
      <formula>"P"</formula>
    </cfRule>
  </conditionalFormatting>
  <conditionalFormatting sqref="D504">
    <cfRule type="cellIs" dxfId="1437" priority="1518" stopIfTrue="1" operator="equal">
      <formula>"P"</formula>
    </cfRule>
  </conditionalFormatting>
  <conditionalFormatting sqref="D503">
    <cfRule type="cellIs" dxfId="1436" priority="1517" stopIfTrue="1" operator="equal">
      <formula>"P"</formula>
    </cfRule>
  </conditionalFormatting>
  <conditionalFormatting sqref="D501">
    <cfRule type="cellIs" dxfId="1435" priority="1516" stopIfTrue="1" operator="equal">
      <formula>"P"</formula>
    </cfRule>
  </conditionalFormatting>
  <conditionalFormatting sqref="D504">
    <cfRule type="cellIs" dxfId="1434" priority="1515" stopIfTrue="1" operator="equal">
      <formula>"P"</formula>
    </cfRule>
  </conditionalFormatting>
  <conditionalFormatting sqref="D503">
    <cfRule type="cellIs" dxfId="1433" priority="1514" stopIfTrue="1" operator="equal">
      <formula>"P"</formula>
    </cfRule>
  </conditionalFormatting>
  <conditionalFormatting sqref="D502">
    <cfRule type="cellIs" dxfId="1432" priority="1513" stopIfTrue="1" operator="equal">
      <formula>"P"</formula>
    </cfRule>
  </conditionalFormatting>
  <conditionalFormatting sqref="D504">
    <cfRule type="cellIs" dxfId="1431" priority="1512" stopIfTrue="1" operator="equal">
      <formula>"P"</formula>
    </cfRule>
  </conditionalFormatting>
  <conditionalFormatting sqref="D503">
    <cfRule type="cellIs" dxfId="1430" priority="1511" stopIfTrue="1" operator="equal">
      <formula>"P"</formula>
    </cfRule>
  </conditionalFormatting>
  <conditionalFormatting sqref="D502">
    <cfRule type="cellIs" dxfId="1429" priority="1510" stopIfTrue="1" operator="equal">
      <formula>"P"</formula>
    </cfRule>
  </conditionalFormatting>
  <conditionalFormatting sqref="D503">
    <cfRule type="cellIs" dxfId="1428" priority="1509" stopIfTrue="1" operator="equal">
      <formula>"P"</formula>
    </cfRule>
  </conditionalFormatting>
  <conditionalFormatting sqref="D502">
    <cfRule type="cellIs" dxfId="1427" priority="1508" stopIfTrue="1" operator="equal">
      <formula>"P"</formula>
    </cfRule>
  </conditionalFormatting>
  <conditionalFormatting sqref="D501">
    <cfRule type="cellIs" dxfId="1426" priority="1497" stopIfTrue="1" operator="equal">
      <formula>"P"</formula>
    </cfRule>
  </conditionalFormatting>
  <conditionalFormatting sqref="D506">
    <cfRule type="cellIs" dxfId="1425" priority="1496" stopIfTrue="1" operator="equal">
      <formula>"P"</formula>
    </cfRule>
  </conditionalFormatting>
  <conditionalFormatting sqref="D505">
    <cfRule type="cellIs" dxfId="1424" priority="1495" stopIfTrue="1" operator="equal">
      <formula>"P"</formula>
    </cfRule>
  </conditionalFormatting>
  <conditionalFormatting sqref="D504">
    <cfRule type="cellIs" dxfId="1423" priority="1494" stopIfTrue="1" operator="equal">
      <formula>"P"</formula>
    </cfRule>
  </conditionalFormatting>
  <conditionalFormatting sqref="D502">
    <cfRule type="cellIs" dxfId="1422" priority="1493" stopIfTrue="1" operator="equal">
      <formula>"P"</formula>
    </cfRule>
  </conditionalFormatting>
  <conditionalFormatting sqref="D502">
    <cfRule type="cellIs" dxfId="1421" priority="1457" stopIfTrue="1" operator="equal">
      <formula>"P"</formula>
    </cfRule>
  </conditionalFormatting>
  <conditionalFormatting sqref="D502">
    <cfRule type="cellIs" dxfId="1420" priority="1459" stopIfTrue="1" operator="equal">
      <formula>"P"</formula>
    </cfRule>
  </conditionalFormatting>
  <conditionalFormatting sqref="D503">
    <cfRule type="cellIs" dxfId="1419" priority="1460" stopIfTrue="1" operator="equal">
      <formula>"P"</formula>
    </cfRule>
  </conditionalFormatting>
  <conditionalFormatting sqref="D501">
    <cfRule type="cellIs" dxfId="1418" priority="1458" stopIfTrue="1" operator="equal">
      <formula>"P"</formula>
    </cfRule>
  </conditionalFormatting>
  <conditionalFormatting sqref="D501">
    <cfRule type="cellIs" dxfId="1417" priority="1456" stopIfTrue="1" operator="equal">
      <formula>"P"</formula>
    </cfRule>
  </conditionalFormatting>
  <conditionalFormatting sqref="D502">
    <cfRule type="cellIs" dxfId="1416" priority="1455" stopIfTrue="1" operator="equal">
      <formula>"P"</formula>
    </cfRule>
  </conditionalFormatting>
  <conditionalFormatting sqref="D501">
    <cfRule type="cellIs" dxfId="1415" priority="1454" stopIfTrue="1" operator="equal">
      <formula>"P"</formula>
    </cfRule>
  </conditionalFormatting>
  <conditionalFormatting sqref="D505">
    <cfRule type="cellIs" dxfId="1414" priority="1492" stopIfTrue="1" operator="equal">
      <formula>"P"</formula>
    </cfRule>
  </conditionalFormatting>
  <conditionalFormatting sqref="D504">
    <cfRule type="cellIs" dxfId="1413" priority="1491" stopIfTrue="1" operator="equal">
      <formula>"P"</formula>
    </cfRule>
  </conditionalFormatting>
  <conditionalFormatting sqref="D503">
    <cfRule type="cellIs" dxfId="1412" priority="1490" stopIfTrue="1" operator="equal">
      <formula>"P"</formula>
    </cfRule>
  </conditionalFormatting>
  <conditionalFormatting sqref="D501">
    <cfRule type="cellIs" dxfId="1411" priority="1489" stopIfTrue="1" operator="equal">
      <formula>"P"</formula>
    </cfRule>
  </conditionalFormatting>
  <conditionalFormatting sqref="D505">
    <cfRule type="cellIs" dxfId="1410" priority="1488" stopIfTrue="1" operator="equal">
      <formula>"P"</formula>
    </cfRule>
  </conditionalFormatting>
  <conditionalFormatting sqref="D504">
    <cfRule type="cellIs" dxfId="1409" priority="1487" stopIfTrue="1" operator="equal">
      <formula>"P"</formula>
    </cfRule>
  </conditionalFormatting>
  <conditionalFormatting sqref="D503">
    <cfRule type="cellIs" dxfId="1408" priority="1486" stopIfTrue="1" operator="equal">
      <formula>"P"</formula>
    </cfRule>
  </conditionalFormatting>
  <conditionalFormatting sqref="D504">
    <cfRule type="cellIs" dxfId="1407" priority="1485" stopIfTrue="1" operator="equal">
      <formula>"P"</formula>
    </cfRule>
  </conditionalFormatting>
  <conditionalFormatting sqref="D503">
    <cfRule type="cellIs" dxfId="1406" priority="1484" stopIfTrue="1" operator="equal">
      <formula>"P"</formula>
    </cfRule>
  </conditionalFormatting>
  <conditionalFormatting sqref="D505">
    <cfRule type="cellIs" dxfId="1405" priority="1483" stopIfTrue="1" operator="equal">
      <formula>"P"</formula>
    </cfRule>
  </conditionalFormatting>
  <conditionalFormatting sqref="D504">
    <cfRule type="cellIs" dxfId="1404" priority="1482" stopIfTrue="1" operator="equal">
      <formula>"P"</formula>
    </cfRule>
  </conditionalFormatting>
  <conditionalFormatting sqref="D503">
    <cfRule type="cellIs" dxfId="1403" priority="1481" stopIfTrue="1" operator="equal">
      <formula>"P"</formula>
    </cfRule>
  </conditionalFormatting>
  <conditionalFormatting sqref="D501">
    <cfRule type="cellIs" dxfId="1402" priority="1480" stopIfTrue="1" operator="equal">
      <formula>"P"</formula>
    </cfRule>
  </conditionalFormatting>
  <conditionalFormatting sqref="D504">
    <cfRule type="cellIs" dxfId="1401" priority="1479" stopIfTrue="1" operator="equal">
      <formula>"P"</formula>
    </cfRule>
  </conditionalFormatting>
  <conditionalFormatting sqref="D503">
    <cfRule type="cellIs" dxfId="1400" priority="1478" stopIfTrue="1" operator="equal">
      <formula>"P"</formula>
    </cfRule>
  </conditionalFormatting>
  <conditionalFormatting sqref="D502">
    <cfRule type="cellIs" dxfId="1399" priority="1477" stopIfTrue="1" operator="equal">
      <formula>"P"</formula>
    </cfRule>
  </conditionalFormatting>
  <conditionalFormatting sqref="D504">
    <cfRule type="cellIs" dxfId="1398" priority="1476" stopIfTrue="1" operator="equal">
      <formula>"P"</formula>
    </cfRule>
  </conditionalFormatting>
  <conditionalFormatting sqref="D503">
    <cfRule type="cellIs" dxfId="1397" priority="1475" stopIfTrue="1" operator="equal">
      <formula>"P"</formula>
    </cfRule>
  </conditionalFormatting>
  <conditionalFormatting sqref="D502">
    <cfRule type="cellIs" dxfId="1396" priority="1474" stopIfTrue="1" operator="equal">
      <formula>"P"</formula>
    </cfRule>
  </conditionalFormatting>
  <conditionalFormatting sqref="D503">
    <cfRule type="cellIs" dxfId="1395" priority="1473" stopIfTrue="1" operator="equal">
      <formula>"P"</formula>
    </cfRule>
  </conditionalFormatting>
  <conditionalFormatting sqref="D502">
    <cfRule type="cellIs" dxfId="1394" priority="1472" stopIfTrue="1" operator="equal">
      <formula>"P"</formula>
    </cfRule>
  </conditionalFormatting>
  <conditionalFormatting sqref="D504">
    <cfRule type="cellIs" dxfId="1393" priority="1471" stopIfTrue="1" operator="equal">
      <formula>"P"</formula>
    </cfRule>
  </conditionalFormatting>
  <conditionalFormatting sqref="D503">
    <cfRule type="cellIs" dxfId="1392" priority="1470" stopIfTrue="1" operator="equal">
      <formula>"P"</formula>
    </cfRule>
  </conditionalFormatting>
  <conditionalFormatting sqref="D502">
    <cfRule type="cellIs" dxfId="1391" priority="1469" stopIfTrue="1" operator="equal">
      <formula>"P"</formula>
    </cfRule>
  </conditionalFormatting>
  <conditionalFormatting sqref="D503">
    <cfRule type="cellIs" dxfId="1390" priority="1468" stopIfTrue="1" operator="equal">
      <formula>"P"</formula>
    </cfRule>
  </conditionalFormatting>
  <conditionalFormatting sqref="D502">
    <cfRule type="cellIs" dxfId="1389" priority="1467" stopIfTrue="1" operator="equal">
      <formula>"P"</formula>
    </cfRule>
  </conditionalFormatting>
  <conditionalFormatting sqref="D501">
    <cfRule type="cellIs" dxfId="1388" priority="1466" stopIfTrue="1" operator="equal">
      <formula>"P"</formula>
    </cfRule>
  </conditionalFormatting>
  <conditionalFormatting sqref="D503">
    <cfRule type="cellIs" dxfId="1387" priority="1465" stopIfTrue="1" operator="equal">
      <formula>"P"</formula>
    </cfRule>
  </conditionalFormatting>
  <conditionalFormatting sqref="D502">
    <cfRule type="cellIs" dxfId="1386" priority="1464" stopIfTrue="1" operator="equal">
      <formula>"P"</formula>
    </cfRule>
  </conditionalFormatting>
  <conditionalFormatting sqref="D501">
    <cfRule type="cellIs" dxfId="1385" priority="1463" stopIfTrue="1" operator="equal">
      <formula>"P"</formula>
    </cfRule>
  </conditionalFormatting>
  <conditionalFormatting sqref="D502">
    <cfRule type="cellIs" dxfId="1384" priority="1462" stopIfTrue="1" operator="equal">
      <formula>"P"</formula>
    </cfRule>
  </conditionalFormatting>
  <conditionalFormatting sqref="D501">
    <cfRule type="cellIs" dxfId="1383" priority="1461" stopIfTrue="1" operator="equal">
      <formula>"P"</formula>
    </cfRule>
  </conditionalFormatting>
  <conditionalFormatting sqref="J482:J483">
    <cfRule type="cellIs" dxfId="1382" priority="1312" stopIfTrue="1" operator="equal">
      <formula>"P"</formula>
    </cfRule>
  </conditionalFormatting>
  <conditionalFormatting sqref="Q482:Q483">
    <cfRule type="cellIs" dxfId="1381" priority="1311" stopIfTrue="1" operator="equal">
      <formula>"P"</formula>
    </cfRule>
  </conditionalFormatting>
  <conditionalFormatting sqref="D464">
    <cfRule type="cellIs" dxfId="1380" priority="440" stopIfTrue="1" operator="equal">
      <formula>"P"</formula>
    </cfRule>
  </conditionalFormatting>
  <conditionalFormatting sqref="D466">
    <cfRule type="cellIs" dxfId="1379" priority="439" stopIfTrue="1" operator="equal">
      <formula>"P"</formula>
    </cfRule>
  </conditionalFormatting>
  <conditionalFormatting sqref="D460">
    <cfRule type="cellIs" dxfId="1378" priority="1211" stopIfTrue="1" operator="equal">
      <formula>"P"</formula>
    </cfRule>
  </conditionalFormatting>
  <conditionalFormatting sqref="D462">
    <cfRule type="cellIs" dxfId="1377" priority="1210" stopIfTrue="1" operator="equal">
      <formula>"P"</formula>
    </cfRule>
  </conditionalFormatting>
  <conditionalFormatting sqref="D461">
    <cfRule type="cellIs" dxfId="1376" priority="1209" stopIfTrue="1" operator="equal">
      <formula>"P"</formula>
    </cfRule>
  </conditionalFormatting>
  <conditionalFormatting sqref="D460">
    <cfRule type="cellIs" dxfId="1375" priority="1208" stopIfTrue="1" operator="equal">
      <formula>"P"</formula>
    </cfRule>
  </conditionalFormatting>
  <conditionalFormatting sqref="D463">
    <cfRule type="cellIs" dxfId="1374" priority="1173" stopIfTrue="1" operator="equal">
      <formula>"P"</formula>
    </cfRule>
  </conditionalFormatting>
  <conditionalFormatting sqref="D463">
    <cfRule type="cellIs" dxfId="1373" priority="1167" stopIfTrue="1" operator="equal">
      <formula>"P"</formula>
    </cfRule>
  </conditionalFormatting>
  <conditionalFormatting sqref="D465">
    <cfRule type="cellIs" dxfId="1372" priority="1175" stopIfTrue="1" operator="equal">
      <formula>"P"</formula>
    </cfRule>
  </conditionalFormatting>
  <conditionalFormatting sqref="D462">
    <cfRule type="cellIs" dxfId="1371" priority="1176" stopIfTrue="1" operator="equal">
      <formula>"P"</formula>
    </cfRule>
  </conditionalFormatting>
  <conditionalFormatting sqref="D464">
    <cfRule type="cellIs" dxfId="1370" priority="1174" stopIfTrue="1" operator="equal">
      <formula>"P"</formula>
    </cfRule>
  </conditionalFormatting>
  <conditionalFormatting sqref="D461">
    <cfRule type="cellIs" dxfId="1369" priority="1172" stopIfTrue="1" operator="equal">
      <formula>"P"</formula>
    </cfRule>
  </conditionalFormatting>
  <conditionalFormatting sqref="D465">
    <cfRule type="cellIs" dxfId="1368" priority="1171" stopIfTrue="1" operator="equal">
      <formula>"P"</formula>
    </cfRule>
  </conditionalFormatting>
  <conditionalFormatting sqref="D464">
    <cfRule type="cellIs" dxfId="1367" priority="1170" stopIfTrue="1" operator="equal">
      <formula>"P"</formula>
    </cfRule>
  </conditionalFormatting>
  <conditionalFormatting sqref="D464">
    <cfRule type="cellIs" dxfId="1366" priority="1168" stopIfTrue="1" operator="equal">
      <formula>"P"</formula>
    </cfRule>
  </conditionalFormatting>
  <conditionalFormatting sqref="D463">
    <cfRule type="cellIs" dxfId="1365" priority="1169" stopIfTrue="1" operator="equal">
      <formula>"P"</formula>
    </cfRule>
  </conditionalFormatting>
  <conditionalFormatting sqref="D461">
    <cfRule type="cellIs" dxfId="1364" priority="1207" stopIfTrue="1" operator="equal">
      <formula>"P"</formula>
    </cfRule>
  </conditionalFormatting>
  <conditionalFormatting sqref="D460">
    <cfRule type="cellIs" dxfId="1363" priority="1206" stopIfTrue="1" operator="equal">
      <formula>"P"</formula>
    </cfRule>
  </conditionalFormatting>
  <conditionalFormatting sqref="D468">
    <cfRule type="cellIs" dxfId="1362" priority="1205" stopIfTrue="1" operator="equal">
      <formula>"P"</formula>
    </cfRule>
  </conditionalFormatting>
  <conditionalFormatting sqref="D467">
    <cfRule type="cellIs" dxfId="1361" priority="1204" stopIfTrue="1" operator="equal">
      <formula>"P"</formula>
    </cfRule>
  </conditionalFormatting>
  <conditionalFormatting sqref="D466">
    <cfRule type="cellIs" dxfId="1360" priority="1203" stopIfTrue="1" operator="equal">
      <formula>"P"</formula>
    </cfRule>
  </conditionalFormatting>
  <conditionalFormatting sqref="D464">
    <cfRule type="cellIs" dxfId="1359" priority="1202" stopIfTrue="1" operator="equal">
      <formula>"P"</formula>
    </cfRule>
  </conditionalFormatting>
  <conditionalFormatting sqref="D467">
    <cfRule type="cellIs" dxfId="1358" priority="1201" stopIfTrue="1" operator="equal">
      <formula>"P"</formula>
    </cfRule>
  </conditionalFormatting>
  <conditionalFormatting sqref="D466">
    <cfRule type="cellIs" dxfId="1357" priority="1200" stopIfTrue="1" operator="equal">
      <formula>"P"</formula>
    </cfRule>
  </conditionalFormatting>
  <conditionalFormatting sqref="D465">
    <cfRule type="cellIs" dxfId="1356" priority="1199" stopIfTrue="1" operator="equal">
      <formula>"P"</formula>
    </cfRule>
  </conditionalFormatting>
  <conditionalFormatting sqref="D463">
    <cfRule type="cellIs" dxfId="1355" priority="1198" stopIfTrue="1" operator="equal">
      <formula>"P"</formula>
    </cfRule>
  </conditionalFormatting>
  <conditionalFormatting sqref="D467">
    <cfRule type="cellIs" dxfId="1354" priority="1197" stopIfTrue="1" operator="equal">
      <formula>"P"</formula>
    </cfRule>
  </conditionalFormatting>
  <conditionalFormatting sqref="D466">
    <cfRule type="cellIs" dxfId="1353" priority="1196" stopIfTrue="1" operator="equal">
      <formula>"P"</formula>
    </cfRule>
  </conditionalFormatting>
  <conditionalFormatting sqref="D465">
    <cfRule type="cellIs" dxfId="1352" priority="1195" stopIfTrue="1" operator="equal">
      <formula>"P"</formula>
    </cfRule>
  </conditionalFormatting>
  <conditionalFormatting sqref="D466">
    <cfRule type="cellIs" dxfId="1351" priority="1194" stopIfTrue="1" operator="equal">
      <formula>"P"</formula>
    </cfRule>
  </conditionalFormatting>
  <conditionalFormatting sqref="D465">
    <cfRule type="cellIs" dxfId="1350" priority="1193" stopIfTrue="1" operator="equal">
      <formula>"P"</formula>
    </cfRule>
  </conditionalFormatting>
  <conditionalFormatting sqref="D467">
    <cfRule type="cellIs" dxfId="1349" priority="1192" stopIfTrue="1" operator="equal">
      <formula>"P"</formula>
    </cfRule>
  </conditionalFormatting>
  <conditionalFormatting sqref="D466">
    <cfRule type="cellIs" dxfId="1348" priority="1191" stopIfTrue="1" operator="equal">
      <formula>"P"</formula>
    </cfRule>
  </conditionalFormatting>
  <conditionalFormatting sqref="D465">
    <cfRule type="cellIs" dxfId="1347" priority="1190" stopIfTrue="1" operator="equal">
      <formula>"P"</formula>
    </cfRule>
  </conditionalFormatting>
  <conditionalFormatting sqref="D463">
    <cfRule type="cellIs" dxfId="1346" priority="1189" stopIfTrue="1" operator="equal">
      <formula>"P"</formula>
    </cfRule>
  </conditionalFormatting>
  <conditionalFormatting sqref="D466">
    <cfRule type="cellIs" dxfId="1345" priority="1188" stopIfTrue="1" operator="equal">
      <formula>"P"</formula>
    </cfRule>
  </conditionalFormatting>
  <conditionalFormatting sqref="D465">
    <cfRule type="cellIs" dxfId="1344" priority="1187" stopIfTrue="1" operator="equal">
      <formula>"P"</formula>
    </cfRule>
  </conditionalFormatting>
  <conditionalFormatting sqref="D464">
    <cfRule type="cellIs" dxfId="1343" priority="1186" stopIfTrue="1" operator="equal">
      <formula>"P"</formula>
    </cfRule>
  </conditionalFormatting>
  <conditionalFormatting sqref="D462">
    <cfRule type="cellIs" dxfId="1342" priority="1185" stopIfTrue="1" operator="equal">
      <formula>"P"</formula>
    </cfRule>
  </conditionalFormatting>
  <conditionalFormatting sqref="D466">
    <cfRule type="cellIs" dxfId="1341" priority="1184" stopIfTrue="1" operator="equal">
      <formula>"P"</formula>
    </cfRule>
  </conditionalFormatting>
  <conditionalFormatting sqref="D465">
    <cfRule type="cellIs" dxfId="1340" priority="1183" stopIfTrue="1" operator="equal">
      <formula>"P"</formula>
    </cfRule>
  </conditionalFormatting>
  <conditionalFormatting sqref="D464">
    <cfRule type="cellIs" dxfId="1339" priority="1182" stopIfTrue="1" operator="equal">
      <formula>"P"</formula>
    </cfRule>
  </conditionalFormatting>
  <conditionalFormatting sqref="D465">
    <cfRule type="cellIs" dxfId="1338" priority="1181" stopIfTrue="1" operator="equal">
      <formula>"P"</formula>
    </cfRule>
  </conditionalFormatting>
  <conditionalFormatting sqref="D464">
    <cfRule type="cellIs" dxfId="1337" priority="1180" stopIfTrue="1" operator="equal">
      <formula>"P"</formula>
    </cfRule>
  </conditionalFormatting>
  <conditionalFormatting sqref="D466">
    <cfRule type="cellIs" dxfId="1336" priority="1179" stopIfTrue="1" operator="equal">
      <formula>"P"</formula>
    </cfRule>
  </conditionalFormatting>
  <conditionalFormatting sqref="D465">
    <cfRule type="cellIs" dxfId="1335" priority="1178" stopIfTrue="1" operator="equal">
      <formula>"P"</formula>
    </cfRule>
  </conditionalFormatting>
  <conditionalFormatting sqref="D464">
    <cfRule type="cellIs" dxfId="1334" priority="1177" stopIfTrue="1" operator="equal">
      <formula>"P"</formula>
    </cfRule>
  </conditionalFormatting>
  <conditionalFormatting sqref="D465">
    <cfRule type="cellIs" dxfId="1333" priority="1166" stopIfTrue="1" operator="equal">
      <formula>"P"</formula>
    </cfRule>
  </conditionalFormatting>
  <conditionalFormatting sqref="D464">
    <cfRule type="cellIs" dxfId="1332" priority="1165" stopIfTrue="1" operator="equal">
      <formula>"P"</formula>
    </cfRule>
  </conditionalFormatting>
  <conditionalFormatting sqref="D463">
    <cfRule type="cellIs" dxfId="1331" priority="1164" stopIfTrue="1" operator="equal">
      <formula>"P"</formula>
    </cfRule>
  </conditionalFormatting>
  <conditionalFormatting sqref="D461">
    <cfRule type="cellIs" dxfId="1330" priority="1163" stopIfTrue="1" operator="equal">
      <formula>"P"</formula>
    </cfRule>
  </conditionalFormatting>
  <conditionalFormatting sqref="D464">
    <cfRule type="cellIs" dxfId="1329" priority="1162" stopIfTrue="1" operator="equal">
      <formula>"P"</formula>
    </cfRule>
  </conditionalFormatting>
  <conditionalFormatting sqref="D463">
    <cfRule type="cellIs" dxfId="1328" priority="1161" stopIfTrue="1" operator="equal">
      <formula>"P"</formula>
    </cfRule>
  </conditionalFormatting>
  <conditionalFormatting sqref="D462">
    <cfRule type="cellIs" dxfId="1327" priority="1160" stopIfTrue="1" operator="equal">
      <formula>"P"</formula>
    </cfRule>
  </conditionalFormatting>
  <conditionalFormatting sqref="D464">
    <cfRule type="cellIs" dxfId="1326" priority="1159" stopIfTrue="1" operator="equal">
      <formula>"P"</formula>
    </cfRule>
  </conditionalFormatting>
  <conditionalFormatting sqref="D463">
    <cfRule type="cellIs" dxfId="1325" priority="495" stopIfTrue="1" operator="equal">
      <formula>"P"</formula>
    </cfRule>
  </conditionalFormatting>
  <conditionalFormatting sqref="D465">
    <cfRule type="cellIs" dxfId="1324" priority="497" stopIfTrue="1" operator="equal">
      <formula>"P"</formula>
    </cfRule>
  </conditionalFormatting>
  <conditionalFormatting sqref="D464">
    <cfRule type="cellIs" dxfId="1323" priority="496" stopIfTrue="1" operator="equal">
      <formula>"P"</formula>
    </cfRule>
  </conditionalFormatting>
  <conditionalFormatting sqref="D464">
    <cfRule type="cellIs" dxfId="1322" priority="492" stopIfTrue="1" operator="equal">
      <formula>"P"</formula>
    </cfRule>
  </conditionalFormatting>
  <conditionalFormatting sqref="D464">
    <cfRule type="cellIs" dxfId="1321" priority="490" stopIfTrue="1" operator="equal">
      <formula>"P"</formula>
    </cfRule>
  </conditionalFormatting>
  <conditionalFormatting sqref="D463">
    <cfRule type="cellIs" dxfId="1320" priority="491" stopIfTrue="1" operator="equal">
      <formula>"P"</formula>
    </cfRule>
  </conditionalFormatting>
  <conditionalFormatting sqref="D463">
    <cfRule type="cellIs" dxfId="1319" priority="489" stopIfTrue="1" operator="equal">
      <formula>"P"</formula>
    </cfRule>
  </conditionalFormatting>
  <conditionalFormatting sqref="D464">
    <cfRule type="cellIs" dxfId="1318" priority="487" stopIfTrue="1" operator="equal">
      <formula>"P"</formula>
    </cfRule>
  </conditionalFormatting>
  <conditionalFormatting sqref="D461">
    <cfRule type="cellIs" dxfId="1317" priority="485" stopIfTrue="1" operator="equal">
      <formula>"P"</formula>
    </cfRule>
  </conditionalFormatting>
  <conditionalFormatting sqref="D463">
    <cfRule type="cellIs" dxfId="1316" priority="486" stopIfTrue="1" operator="equal">
      <formula>"P"</formula>
    </cfRule>
  </conditionalFormatting>
  <conditionalFormatting sqref="D464">
    <cfRule type="cellIs" dxfId="1315" priority="484" stopIfTrue="1" operator="equal">
      <formula>"P"</formula>
    </cfRule>
  </conditionalFormatting>
  <conditionalFormatting sqref="D463">
    <cfRule type="cellIs" dxfId="1314" priority="483" stopIfTrue="1" operator="equal">
      <formula>"P"</formula>
    </cfRule>
  </conditionalFormatting>
  <conditionalFormatting sqref="D462">
    <cfRule type="cellIs" dxfId="1313" priority="482" stopIfTrue="1" operator="equal">
      <formula>"P"</formula>
    </cfRule>
  </conditionalFormatting>
  <conditionalFormatting sqref="D460">
    <cfRule type="cellIs" dxfId="1312" priority="481" stopIfTrue="1" operator="equal">
      <formula>"P"</formula>
    </cfRule>
  </conditionalFormatting>
  <conditionalFormatting sqref="D464">
    <cfRule type="cellIs" dxfId="1311" priority="499" stopIfTrue="1" operator="equal">
      <formula>"P"</formula>
    </cfRule>
  </conditionalFormatting>
  <conditionalFormatting sqref="D465">
    <cfRule type="cellIs" dxfId="1310" priority="493" stopIfTrue="1" operator="equal">
      <formula>"P"</formula>
    </cfRule>
  </conditionalFormatting>
  <conditionalFormatting sqref="D461">
    <cfRule type="cellIs" dxfId="1309" priority="494" stopIfTrue="1" operator="equal">
      <formula>"P"</formula>
    </cfRule>
  </conditionalFormatting>
  <conditionalFormatting sqref="D466">
    <cfRule type="cellIs" dxfId="1308" priority="450" stopIfTrue="1" operator="equal">
      <formula>"P"</formula>
    </cfRule>
  </conditionalFormatting>
  <conditionalFormatting sqref="D465">
    <cfRule type="cellIs" dxfId="1307" priority="449" stopIfTrue="1" operator="equal">
      <formula>"P"</formula>
    </cfRule>
  </conditionalFormatting>
  <conditionalFormatting sqref="D465">
    <cfRule type="cellIs" dxfId="1306" priority="443" stopIfTrue="1" operator="equal">
      <formula>"P"</formula>
    </cfRule>
  </conditionalFormatting>
  <conditionalFormatting sqref="D466">
    <cfRule type="cellIs" dxfId="1305" priority="452" stopIfTrue="1" operator="equal">
      <formula>"P"</formula>
    </cfRule>
  </conditionalFormatting>
  <conditionalFormatting sqref="D460">
    <cfRule type="cellIs" dxfId="1304" priority="453" stopIfTrue="1" operator="equal">
      <formula>"P"</formula>
    </cfRule>
  </conditionalFormatting>
  <conditionalFormatting sqref="D467">
    <cfRule type="cellIs" dxfId="1303" priority="451" stopIfTrue="1" operator="equal">
      <formula>"P"</formula>
    </cfRule>
  </conditionalFormatting>
  <conditionalFormatting sqref="D463">
    <cfRule type="cellIs" dxfId="1302" priority="448" stopIfTrue="1" operator="equal">
      <formula>"P"</formula>
    </cfRule>
  </conditionalFormatting>
  <conditionalFormatting sqref="D466">
    <cfRule type="cellIs" dxfId="1301" priority="447" stopIfTrue="1" operator="equal">
      <formula>"P"</formula>
    </cfRule>
  </conditionalFormatting>
  <conditionalFormatting sqref="D465">
    <cfRule type="cellIs" dxfId="1300" priority="446" stopIfTrue="1" operator="equal">
      <formula>"P"</formula>
    </cfRule>
  </conditionalFormatting>
  <conditionalFormatting sqref="D466">
    <cfRule type="cellIs" dxfId="1299" priority="444" stopIfTrue="1" operator="equal">
      <formula>"P"</formula>
    </cfRule>
  </conditionalFormatting>
  <conditionalFormatting sqref="D464">
    <cfRule type="cellIs" dxfId="1298" priority="445" stopIfTrue="1" operator="equal">
      <formula>"P"</formula>
    </cfRule>
  </conditionalFormatting>
  <conditionalFormatting sqref="D465">
    <cfRule type="cellIs" dxfId="1297" priority="488" stopIfTrue="1" operator="equal">
      <formula>"P"</formula>
    </cfRule>
  </conditionalFormatting>
  <conditionalFormatting sqref="D464">
    <cfRule type="cellIs" dxfId="1296" priority="480" stopIfTrue="1" operator="equal">
      <formula>"P"</formula>
    </cfRule>
  </conditionalFormatting>
  <conditionalFormatting sqref="D463">
    <cfRule type="cellIs" dxfId="1295" priority="479" stopIfTrue="1" operator="equal">
      <formula>"P"</formula>
    </cfRule>
  </conditionalFormatting>
  <conditionalFormatting sqref="D462">
    <cfRule type="cellIs" dxfId="1294" priority="478" stopIfTrue="1" operator="equal">
      <formula>"P"</formula>
    </cfRule>
  </conditionalFormatting>
  <conditionalFormatting sqref="D463">
    <cfRule type="cellIs" dxfId="1293" priority="477" stopIfTrue="1" operator="equal">
      <formula>"P"</formula>
    </cfRule>
  </conditionalFormatting>
  <conditionalFormatting sqref="D462">
    <cfRule type="cellIs" dxfId="1292" priority="476" stopIfTrue="1" operator="equal">
      <formula>"P"</formula>
    </cfRule>
  </conditionalFormatting>
  <conditionalFormatting sqref="D464">
    <cfRule type="cellIs" dxfId="1291" priority="475" stopIfTrue="1" operator="equal">
      <formula>"P"</formula>
    </cfRule>
  </conditionalFormatting>
  <conditionalFormatting sqref="D463">
    <cfRule type="cellIs" dxfId="1290" priority="474" stopIfTrue="1" operator="equal">
      <formula>"P"</formula>
    </cfRule>
  </conditionalFormatting>
  <conditionalFormatting sqref="D462">
    <cfRule type="cellIs" dxfId="1289" priority="473" stopIfTrue="1" operator="equal">
      <formula>"P"</formula>
    </cfRule>
  </conditionalFormatting>
  <conditionalFormatting sqref="D460">
    <cfRule type="cellIs" dxfId="1288" priority="472" stopIfTrue="1" operator="equal">
      <formula>"P"</formula>
    </cfRule>
  </conditionalFormatting>
  <conditionalFormatting sqref="D463">
    <cfRule type="cellIs" dxfId="1287" priority="471" stopIfTrue="1" operator="equal">
      <formula>"P"</formula>
    </cfRule>
  </conditionalFormatting>
  <conditionalFormatting sqref="D462">
    <cfRule type="cellIs" dxfId="1286" priority="470" stopIfTrue="1" operator="equal">
      <formula>"P"</formula>
    </cfRule>
  </conditionalFormatting>
  <conditionalFormatting sqref="D461">
    <cfRule type="cellIs" dxfId="1285" priority="469" stopIfTrue="1" operator="equal">
      <formula>"P"</formula>
    </cfRule>
  </conditionalFormatting>
  <conditionalFormatting sqref="D463">
    <cfRule type="cellIs" dxfId="1284" priority="468" stopIfTrue="1" operator="equal">
      <formula>"P"</formula>
    </cfRule>
  </conditionalFormatting>
  <conditionalFormatting sqref="D461">
    <cfRule type="cellIs" dxfId="1283" priority="466" stopIfTrue="1" operator="equal">
      <formula>"P"</formula>
    </cfRule>
  </conditionalFormatting>
  <conditionalFormatting sqref="D462">
    <cfRule type="cellIs" dxfId="1282" priority="467" stopIfTrue="1" operator="equal">
      <formula>"P"</formula>
    </cfRule>
  </conditionalFormatting>
  <conditionalFormatting sqref="D462">
    <cfRule type="cellIs" dxfId="1281" priority="465" stopIfTrue="1" operator="equal">
      <formula>"P"</formula>
    </cfRule>
  </conditionalFormatting>
  <conditionalFormatting sqref="D461">
    <cfRule type="cellIs" dxfId="1280" priority="464" stopIfTrue="1" operator="equal">
      <formula>"P"</formula>
    </cfRule>
  </conditionalFormatting>
  <conditionalFormatting sqref="D463">
    <cfRule type="cellIs" dxfId="1279" priority="463" stopIfTrue="1" operator="equal">
      <formula>"P"</formula>
    </cfRule>
  </conditionalFormatting>
  <conditionalFormatting sqref="D462">
    <cfRule type="cellIs" dxfId="1278" priority="462" stopIfTrue="1" operator="equal">
      <formula>"P"</formula>
    </cfRule>
  </conditionalFormatting>
  <conditionalFormatting sqref="D461">
    <cfRule type="cellIs" dxfId="1277" priority="461" stopIfTrue="1" operator="equal">
      <formula>"P"</formula>
    </cfRule>
  </conditionalFormatting>
  <conditionalFormatting sqref="D462">
    <cfRule type="cellIs" dxfId="1276" priority="460" stopIfTrue="1" operator="equal">
      <formula>"P"</formula>
    </cfRule>
  </conditionalFormatting>
  <conditionalFormatting sqref="D461">
    <cfRule type="cellIs" dxfId="1275" priority="459" stopIfTrue="1" operator="equal">
      <formula>"P"</formula>
    </cfRule>
  </conditionalFormatting>
  <conditionalFormatting sqref="D460">
    <cfRule type="cellIs" dxfId="1274" priority="458" stopIfTrue="1" operator="equal">
      <formula>"P"</formula>
    </cfRule>
  </conditionalFormatting>
  <conditionalFormatting sqref="D462">
    <cfRule type="cellIs" dxfId="1273" priority="457" stopIfTrue="1" operator="equal">
      <formula>"P"</formula>
    </cfRule>
  </conditionalFormatting>
  <conditionalFormatting sqref="D461">
    <cfRule type="cellIs" dxfId="1272" priority="456" stopIfTrue="1" operator="equal">
      <formula>"P"</formula>
    </cfRule>
  </conditionalFormatting>
  <conditionalFormatting sqref="D460">
    <cfRule type="cellIs" dxfId="1271" priority="455" stopIfTrue="1" operator="equal">
      <formula>"P"</formula>
    </cfRule>
  </conditionalFormatting>
  <conditionalFormatting sqref="D461">
    <cfRule type="cellIs" dxfId="1270" priority="454" stopIfTrue="1" operator="equal">
      <formula>"P"</formula>
    </cfRule>
  </conditionalFormatting>
  <conditionalFormatting sqref="D464">
    <cfRule type="cellIs" dxfId="1269" priority="442" stopIfTrue="1" operator="equal">
      <formula>"P"</formula>
    </cfRule>
  </conditionalFormatting>
  <conditionalFormatting sqref="D465">
    <cfRule type="cellIs" dxfId="1268" priority="441" stopIfTrue="1" operator="equal">
      <formula>"P"</formula>
    </cfRule>
  </conditionalFormatting>
  <conditionalFormatting sqref="D464">
    <cfRule type="cellIs" dxfId="1267" priority="437" stopIfTrue="1" operator="equal">
      <formula>"P"</formula>
    </cfRule>
  </conditionalFormatting>
  <conditionalFormatting sqref="D464">
    <cfRule type="cellIs" dxfId="1266" priority="435" stopIfTrue="1" operator="equal">
      <formula>"P"</formula>
    </cfRule>
  </conditionalFormatting>
  <conditionalFormatting sqref="D465">
    <cfRule type="cellIs" dxfId="1265" priority="438" stopIfTrue="1" operator="equal">
      <formula>"P"</formula>
    </cfRule>
  </conditionalFormatting>
  <conditionalFormatting sqref="D465">
    <cfRule type="cellIs" dxfId="1264" priority="436" stopIfTrue="1" operator="equal">
      <formula>"P"</formula>
    </cfRule>
  </conditionalFormatting>
  <conditionalFormatting sqref="D463">
    <cfRule type="cellIs" dxfId="1263" priority="434" stopIfTrue="1" operator="equal">
      <formula>"P"</formula>
    </cfRule>
  </conditionalFormatting>
  <conditionalFormatting sqref="D465">
    <cfRule type="cellIs" dxfId="1262" priority="433" stopIfTrue="1" operator="equal">
      <formula>"P"</formula>
    </cfRule>
  </conditionalFormatting>
  <conditionalFormatting sqref="D463">
    <cfRule type="cellIs" dxfId="1261" priority="393" stopIfTrue="1" operator="equal">
      <formula>"P"</formula>
    </cfRule>
  </conditionalFormatting>
  <conditionalFormatting sqref="D468">
    <cfRule type="cellIs" dxfId="1260" priority="392" stopIfTrue="1" operator="equal">
      <formula>"P"</formula>
    </cfRule>
  </conditionalFormatting>
  <conditionalFormatting sqref="D465">
    <cfRule type="cellIs" dxfId="1259" priority="386" stopIfTrue="1" operator="equal">
      <formula>"P"</formula>
    </cfRule>
  </conditionalFormatting>
  <conditionalFormatting sqref="D463">
    <cfRule type="cellIs" dxfId="1258" priority="395" stopIfTrue="1" operator="equal">
      <formula>"P"</formula>
    </cfRule>
  </conditionalFormatting>
  <conditionalFormatting sqref="D463">
    <cfRule type="cellIs" dxfId="1257" priority="396" stopIfTrue="1" operator="equal">
      <formula>"P"</formula>
    </cfRule>
  </conditionalFormatting>
  <conditionalFormatting sqref="D463">
    <cfRule type="cellIs" dxfId="1256" priority="394" stopIfTrue="1" operator="equal">
      <formula>"P"</formula>
    </cfRule>
  </conditionalFormatting>
  <conditionalFormatting sqref="D467">
    <cfRule type="cellIs" dxfId="1255" priority="391" stopIfTrue="1" operator="equal">
      <formula>"P"</formula>
    </cfRule>
  </conditionalFormatting>
  <conditionalFormatting sqref="D466">
    <cfRule type="cellIs" dxfId="1254" priority="390" stopIfTrue="1" operator="equal">
      <formula>"P"</formula>
    </cfRule>
  </conditionalFormatting>
  <conditionalFormatting sqref="D464">
    <cfRule type="cellIs" dxfId="1253" priority="389" stopIfTrue="1" operator="equal">
      <formula>"P"</formula>
    </cfRule>
  </conditionalFormatting>
  <conditionalFormatting sqref="D466">
    <cfRule type="cellIs" dxfId="1252" priority="387" stopIfTrue="1" operator="equal">
      <formula>"P"</formula>
    </cfRule>
  </conditionalFormatting>
  <conditionalFormatting sqref="D467">
    <cfRule type="cellIs" dxfId="1251" priority="388" stopIfTrue="1" operator="equal">
      <formula>"P"</formula>
    </cfRule>
  </conditionalFormatting>
  <conditionalFormatting sqref="D464">
    <cfRule type="cellIs" dxfId="1250" priority="432" stopIfTrue="1" operator="equal">
      <formula>"P"</formula>
    </cfRule>
  </conditionalFormatting>
  <conditionalFormatting sqref="D463">
    <cfRule type="cellIs" dxfId="1249" priority="431" stopIfTrue="1" operator="equal">
      <formula>"P"</formula>
    </cfRule>
  </conditionalFormatting>
  <conditionalFormatting sqref="D464">
    <cfRule type="cellIs" dxfId="1248" priority="430" stopIfTrue="1" operator="equal">
      <formula>"P"</formula>
    </cfRule>
  </conditionalFormatting>
  <conditionalFormatting sqref="D463">
    <cfRule type="cellIs" dxfId="1247" priority="429" stopIfTrue="1" operator="equal">
      <formula>"P"</formula>
    </cfRule>
  </conditionalFormatting>
  <conditionalFormatting sqref="D465">
    <cfRule type="cellIs" dxfId="1246" priority="428" stopIfTrue="1" operator="equal">
      <formula>"P"</formula>
    </cfRule>
  </conditionalFormatting>
  <conditionalFormatting sqref="D464">
    <cfRule type="cellIs" dxfId="1245" priority="427" stopIfTrue="1" operator="equal">
      <formula>"P"</formula>
    </cfRule>
  </conditionalFormatting>
  <conditionalFormatting sqref="D463">
    <cfRule type="cellIs" dxfId="1244" priority="426" stopIfTrue="1" operator="equal">
      <formula>"P"</formula>
    </cfRule>
  </conditionalFormatting>
  <conditionalFormatting sqref="D464">
    <cfRule type="cellIs" dxfId="1243" priority="425" stopIfTrue="1" operator="equal">
      <formula>"P"</formula>
    </cfRule>
  </conditionalFormatting>
  <conditionalFormatting sqref="D463">
    <cfRule type="cellIs" dxfId="1242" priority="424" stopIfTrue="1" operator="equal">
      <formula>"P"</formula>
    </cfRule>
  </conditionalFormatting>
  <conditionalFormatting sqref="D463">
    <cfRule type="cellIs" dxfId="1241" priority="422" stopIfTrue="1" operator="equal">
      <formula>"P"</formula>
    </cfRule>
  </conditionalFormatting>
  <conditionalFormatting sqref="D464">
    <cfRule type="cellIs" dxfId="1240" priority="423" stopIfTrue="1" operator="equal">
      <formula>"P"</formula>
    </cfRule>
  </conditionalFormatting>
  <conditionalFormatting sqref="D463">
    <cfRule type="cellIs" dxfId="1239" priority="421" stopIfTrue="1" operator="equal">
      <formula>"P"</formula>
    </cfRule>
  </conditionalFormatting>
  <conditionalFormatting sqref="D464">
    <cfRule type="cellIs" dxfId="1238" priority="420" stopIfTrue="1" operator="equal">
      <formula>"P"</formula>
    </cfRule>
  </conditionalFormatting>
  <conditionalFormatting sqref="D463">
    <cfRule type="cellIs" dxfId="1237" priority="419" stopIfTrue="1" operator="equal">
      <formula>"P"</formula>
    </cfRule>
  </conditionalFormatting>
  <conditionalFormatting sqref="D463">
    <cfRule type="cellIs" dxfId="1236" priority="418" stopIfTrue="1" operator="equal">
      <formula>"P"</formula>
    </cfRule>
  </conditionalFormatting>
  <conditionalFormatting sqref="D463">
    <cfRule type="cellIs" dxfId="1235" priority="417" stopIfTrue="1" operator="equal">
      <formula>"P"</formula>
    </cfRule>
  </conditionalFormatting>
  <conditionalFormatting sqref="D466">
    <cfRule type="cellIs" dxfId="1234" priority="416" stopIfTrue="1" operator="equal">
      <formula>"P"</formula>
    </cfRule>
  </conditionalFormatting>
  <conditionalFormatting sqref="D465">
    <cfRule type="cellIs" dxfId="1233" priority="415" stopIfTrue="1" operator="equal">
      <formula>"P"</formula>
    </cfRule>
  </conditionalFormatting>
  <conditionalFormatting sqref="D464">
    <cfRule type="cellIs" dxfId="1232" priority="414" stopIfTrue="1" operator="equal">
      <formula>"P"</formula>
    </cfRule>
  </conditionalFormatting>
  <conditionalFormatting sqref="D465">
    <cfRule type="cellIs" dxfId="1231" priority="413" stopIfTrue="1" operator="equal">
      <formula>"P"</formula>
    </cfRule>
  </conditionalFormatting>
  <conditionalFormatting sqref="D464">
    <cfRule type="cellIs" dxfId="1230" priority="412" stopIfTrue="1" operator="equal">
      <formula>"P"</formula>
    </cfRule>
  </conditionalFormatting>
  <conditionalFormatting sqref="D463">
    <cfRule type="cellIs" dxfId="1229" priority="411" stopIfTrue="1" operator="equal">
      <formula>"P"</formula>
    </cfRule>
  </conditionalFormatting>
  <conditionalFormatting sqref="D465">
    <cfRule type="cellIs" dxfId="1228" priority="410" stopIfTrue="1" operator="equal">
      <formula>"P"</formula>
    </cfRule>
  </conditionalFormatting>
  <conditionalFormatting sqref="D464">
    <cfRule type="cellIs" dxfId="1227" priority="409" stopIfTrue="1" operator="equal">
      <formula>"P"</formula>
    </cfRule>
  </conditionalFormatting>
  <conditionalFormatting sqref="D463">
    <cfRule type="cellIs" dxfId="1226" priority="408" stopIfTrue="1" operator="equal">
      <formula>"P"</formula>
    </cfRule>
  </conditionalFormatting>
  <conditionalFormatting sqref="D464">
    <cfRule type="cellIs" dxfId="1225" priority="407" stopIfTrue="1" operator="equal">
      <formula>"P"</formula>
    </cfRule>
  </conditionalFormatting>
  <conditionalFormatting sqref="D463">
    <cfRule type="cellIs" dxfId="1224" priority="406" stopIfTrue="1" operator="equal">
      <formula>"P"</formula>
    </cfRule>
  </conditionalFormatting>
  <conditionalFormatting sqref="D465">
    <cfRule type="cellIs" dxfId="1223" priority="405" stopIfTrue="1" operator="equal">
      <formula>"P"</formula>
    </cfRule>
  </conditionalFormatting>
  <conditionalFormatting sqref="D464">
    <cfRule type="cellIs" dxfId="1222" priority="404" stopIfTrue="1" operator="equal">
      <formula>"P"</formula>
    </cfRule>
  </conditionalFormatting>
  <conditionalFormatting sqref="D463">
    <cfRule type="cellIs" dxfId="1221" priority="403" stopIfTrue="1" operator="equal">
      <formula>"P"</formula>
    </cfRule>
  </conditionalFormatting>
  <conditionalFormatting sqref="D464">
    <cfRule type="cellIs" dxfId="1220" priority="402" stopIfTrue="1" operator="equal">
      <formula>"P"</formula>
    </cfRule>
  </conditionalFormatting>
  <conditionalFormatting sqref="D463">
    <cfRule type="cellIs" dxfId="1219" priority="401" stopIfTrue="1" operator="equal">
      <formula>"P"</formula>
    </cfRule>
  </conditionalFormatting>
  <conditionalFormatting sqref="D464">
    <cfRule type="cellIs" dxfId="1218" priority="400" stopIfTrue="1" operator="equal">
      <formula>"P"</formula>
    </cfRule>
  </conditionalFormatting>
  <conditionalFormatting sqref="D463">
    <cfRule type="cellIs" dxfId="1217" priority="399" stopIfTrue="1" operator="equal">
      <formula>"P"</formula>
    </cfRule>
  </conditionalFormatting>
  <conditionalFormatting sqref="D463">
    <cfRule type="cellIs" dxfId="1216" priority="398" stopIfTrue="1" operator="equal">
      <formula>"P"</formula>
    </cfRule>
  </conditionalFormatting>
  <conditionalFormatting sqref="D464">
    <cfRule type="cellIs" dxfId="1215" priority="397" stopIfTrue="1" operator="equal">
      <formula>"P"</formula>
    </cfRule>
  </conditionalFormatting>
  <conditionalFormatting sqref="D463">
    <cfRule type="cellIs" dxfId="1214" priority="385" stopIfTrue="1" operator="equal">
      <formula>"P"</formula>
    </cfRule>
  </conditionalFormatting>
  <conditionalFormatting sqref="D467">
    <cfRule type="cellIs" dxfId="1213" priority="384" stopIfTrue="1" operator="equal">
      <formula>"P"</formula>
    </cfRule>
  </conditionalFormatting>
  <conditionalFormatting sqref="D465">
    <cfRule type="cellIs" dxfId="1212" priority="382" stopIfTrue="1" operator="equal">
      <formula>"P"</formula>
    </cfRule>
  </conditionalFormatting>
  <conditionalFormatting sqref="D466">
    <cfRule type="cellIs" dxfId="1211" priority="383" stopIfTrue="1" operator="equal">
      <formula>"P"</formula>
    </cfRule>
  </conditionalFormatting>
  <conditionalFormatting sqref="D466">
    <cfRule type="cellIs" dxfId="1210" priority="381" stopIfTrue="1" operator="equal">
      <formula>"P"</formula>
    </cfRule>
  </conditionalFormatting>
  <conditionalFormatting sqref="D465">
    <cfRule type="cellIs" dxfId="1209" priority="380" stopIfTrue="1" operator="equal">
      <formula>"P"</formula>
    </cfRule>
  </conditionalFormatting>
  <conditionalFormatting sqref="D467">
    <cfRule type="cellIs" dxfId="1208" priority="379" stopIfTrue="1" operator="equal">
      <formula>"P"</formula>
    </cfRule>
  </conditionalFormatting>
  <conditionalFormatting sqref="D466">
    <cfRule type="cellIs" dxfId="1207" priority="378" stopIfTrue="1" operator="equal">
      <formula>"P"</formula>
    </cfRule>
  </conditionalFormatting>
  <conditionalFormatting sqref="D464">
    <cfRule type="cellIs" dxfId="1206" priority="339" stopIfTrue="1" operator="equal">
      <formula>"P"</formula>
    </cfRule>
  </conditionalFormatting>
  <conditionalFormatting sqref="D465">
    <cfRule type="cellIs" dxfId="1205" priority="338" stopIfTrue="1" operator="equal">
      <formula>"P"</formula>
    </cfRule>
  </conditionalFormatting>
  <conditionalFormatting sqref="D464">
    <cfRule type="cellIs" dxfId="1204" priority="332" stopIfTrue="1" operator="equal">
      <formula>"P"</formula>
    </cfRule>
  </conditionalFormatting>
  <conditionalFormatting sqref="D466">
    <cfRule type="cellIs" dxfId="1203" priority="341" stopIfTrue="1" operator="equal">
      <formula>"P"</formula>
    </cfRule>
  </conditionalFormatting>
  <conditionalFormatting sqref="D464">
    <cfRule type="cellIs" dxfId="1202" priority="342" stopIfTrue="1" operator="equal">
      <formula>"P"</formula>
    </cfRule>
  </conditionalFormatting>
  <conditionalFormatting sqref="D465">
    <cfRule type="cellIs" dxfId="1201" priority="340" stopIfTrue="1" operator="equal">
      <formula>"P"</formula>
    </cfRule>
  </conditionalFormatting>
  <conditionalFormatting sqref="D464">
    <cfRule type="cellIs" dxfId="1200" priority="337" stopIfTrue="1" operator="equal">
      <formula>"P"</formula>
    </cfRule>
  </conditionalFormatting>
  <conditionalFormatting sqref="D466">
    <cfRule type="cellIs" dxfId="1199" priority="336" stopIfTrue="1" operator="equal">
      <formula>"P"</formula>
    </cfRule>
  </conditionalFormatting>
  <conditionalFormatting sqref="D465">
    <cfRule type="cellIs" dxfId="1198" priority="335" stopIfTrue="1" operator="equal">
      <formula>"P"</formula>
    </cfRule>
  </conditionalFormatting>
  <conditionalFormatting sqref="D465">
    <cfRule type="cellIs" dxfId="1197" priority="333" stopIfTrue="1" operator="equal">
      <formula>"P"</formula>
    </cfRule>
  </conditionalFormatting>
  <conditionalFormatting sqref="D464">
    <cfRule type="cellIs" dxfId="1196" priority="334" stopIfTrue="1" operator="equal">
      <formula>"P"</formula>
    </cfRule>
  </conditionalFormatting>
  <conditionalFormatting sqref="D465">
    <cfRule type="cellIs" dxfId="1195" priority="377" stopIfTrue="1" operator="equal">
      <formula>"P"</formula>
    </cfRule>
  </conditionalFormatting>
  <conditionalFormatting sqref="D463">
    <cfRule type="cellIs" dxfId="1194" priority="376" stopIfTrue="1" operator="equal">
      <formula>"P"</formula>
    </cfRule>
  </conditionalFormatting>
  <conditionalFormatting sqref="D466">
    <cfRule type="cellIs" dxfId="1193" priority="375" stopIfTrue="1" operator="equal">
      <formula>"P"</formula>
    </cfRule>
  </conditionalFormatting>
  <conditionalFormatting sqref="D465">
    <cfRule type="cellIs" dxfId="1192" priority="374" stopIfTrue="1" operator="equal">
      <formula>"P"</formula>
    </cfRule>
  </conditionalFormatting>
  <conditionalFormatting sqref="D464">
    <cfRule type="cellIs" dxfId="1191" priority="373" stopIfTrue="1" operator="equal">
      <formula>"P"</formula>
    </cfRule>
  </conditionalFormatting>
  <conditionalFormatting sqref="D466">
    <cfRule type="cellIs" dxfId="1190" priority="372" stopIfTrue="1" operator="equal">
      <formula>"P"</formula>
    </cfRule>
  </conditionalFormatting>
  <conditionalFormatting sqref="D465">
    <cfRule type="cellIs" dxfId="1189" priority="371" stopIfTrue="1" operator="equal">
      <formula>"P"</formula>
    </cfRule>
  </conditionalFormatting>
  <conditionalFormatting sqref="D464">
    <cfRule type="cellIs" dxfId="1188" priority="370" stopIfTrue="1" operator="equal">
      <formula>"P"</formula>
    </cfRule>
  </conditionalFormatting>
  <conditionalFormatting sqref="D465">
    <cfRule type="cellIs" dxfId="1187" priority="369" stopIfTrue="1" operator="equal">
      <formula>"P"</formula>
    </cfRule>
  </conditionalFormatting>
  <conditionalFormatting sqref="D464">
    <cfRule type="cellIs" dxfId="1186" priority="368" stopIfTrue="1" operator="equal">
      <formula>"P"</formula>
    </cfRule>
  </conditionalFormatting>
  <conditionalFormatting sqref="D466">
    <cfRule type="cellIs" dxfId="1185" priority="367" stopIfTrue="1" operator="equal">
      <formula>"P"</formula>
    </cfRule>
  </conditionalFormatting>
  <conditionalFormatting sqref="D465">
    <cfRule type="cellIs" dxfId="1184" priority="366" stopIfTrue="1" operator="equal">
      <formula>"P"</formula>
    </cfRule>
  </conditionalFormatting>
  <conditionalFormatting sqref="D464">
    <cfRule type="cellIs" dxfId="1183" priority="365" stopIfTrue="1" operator="equal">
      <formula>"P"</formula>
    </cfRule>
  </conditionalFormatting>
  <conditionalFormatting sqref="D465">
    <cfRule type="cellIs" dxfId="1182" priority="364" stopIfTrue="1" operator="equal">
      <formula>"P"</formula>
    </cfRule>
  </conditionalFormatting>
  <conditionalFormatting sqref="D464">
    <cfRule type="cellIs" dxfId="1181" priority="363" stopIfTrue="1" operator="equal">
      <formula>"P"</formula>
    </cfRule>
  </conditionalFormatting>
  <conditionalFormatting sqref="D463">
    <cfRule type="cellIs" dxfId="1180" priority="362" stopIfTrue="1" operator="equal">
      <formula>"P"</formula>
    </cfRule>
  </conditionalFormatting>
  <conditionalFormatting sqref="D465">
    <cfRule type="cellIs" dxfId="1179" priority="361" stopIfTrue="1" operator="equal">
      <formula>"P"</formula>
    </cfRule>
  </conditionalFormatting>
  <conditionalFormatting sqref="D464">
    <cfRule type="cellIs" dxfId="1178" priority="360" stopIfTrue="1" operator="equal">
      <formula>"P"</formula>
    </cfRule>
  </conditionalFormatting>
  <conditionalFormatting sqref="D463">
    <cfRule type="cellIs" dxfId="1177" priority="359" stopIfTrue="1" operator="equal">
      <formula>"P"</formula>
    </cfRule>
  </conditionalFormatting>
  <conditionalFormatting sqref="D464">
    <cfRule type="cellIs" dxfId="1176" priority="358" stopIfTrue="1" operator="equal">
      <formula>"P"</formula>
    </cfRule>
  </conditionalFormatting>
  <conditionalFormatting sqref="D463">
    <cfRule type="cellIs" dxfId="1175" priority="357" stopIfTrue="1" operator="equal">
      <formula>"P"</formula>
    </cfRule>
  </conditionalFormatting>
  <conditionalFormatting sqref="D465">
    <cfRule type="cellIs" dxfId="1174" priority="356" stopIfTrue="1" operator="equal">
      <formula>"P"</formula>
    </cfRule>
  </conditionalFormatting>
  <conditionalFormatting sqref="D464">
    <cfRule type="cellIs" dxfId="1173" priority="355" stopIfTrue="1" operator="equal">
      <formula>"P"</formula>
    </cfRule>
  </conditionalFormatting>
  <conditionalFormatting sqref="D463">
    <cfRule type="cellIs" dxfId="1172" priority="354" stopIfTrue="1" operator="equal">
      <formula>"P"</formula>
    </cfRule>
  </conditionalFormatting>
  <conditionalFormatting sqref="D464">
    <cfRule type="cellIs" dxfId="1171" priority="353" stopIfTrue="1" operator="equal">
      <formula>"P"</formula>
    </cfRule>
  </conditionalFormatting>
  <conditionalFormatting sqref="D463">
    <cfRule type="cellIs" dxfId="1170" priority="352" stopIfTrue="1" operator="equal">
      <formula>"P"</formula>
    </cfRule>
  </conditionalFormatting>
  <conditionalFormatting sqref="D464">
    <cfRule type="cellIs" dxfId="1169" priority="351" stopIfTrue="1" operator="equal">
      <formula>"P"</formula>
    </cfRule>
  </conditionalFormatting>
  <conditionalFormatting sqref="D463">
    <cfRule type="cellIs" dxfId="1168" priority="350" stopIfTrue="1" operator="equal">
      <formula>"P"</formula>
    </cfRule>
  </conditionalFormatting>
  <conditionalFormatting sqref="D463">
    <cfRule type="cellIs" dxfId="1167" priority="349" stopIfTrue="1" operator="equal">
      <formula>"P"</formula>
    </cfRule>
  </conditionalFormatting>
  <conditionalFormatting sqref="D467">
    <cfRule type="cellIs" dxfId="1166" priority="348" stopIfTrue="1" operator="equal">
      <formula>"P"</formula>
    </cfRule>
  </conditionalFormatting>
  <conditionalFormatting sqref="D466">
    <cfRule type="cellIs" dxfId="1165" priority="347" stopIfTrue="1" operator="equal">
      <formula>"P"</formula>
    </cfRule>
  </conditionalFormatting>
  <conditionalFormatting sqref="D465">
    <cfRule type="cellIs" dxfId="1164" priority="346" stopIfTrue="1" operator="equal">
      <formula>"P"</formula>
    </cfRule>
  </conditionalFormatting>
  <conditionalFormatting sqref="D463">
    <cfRule type="cellIs" dxfId="1163" priority="345" stopIfTrue="1" operator="equal">
      <formula>"P"</formula>
    </cfRule>
  </conditionalFormatting>
  <conditionalFormatting sqref="D466">
    <cfRule type="cellIs" dxfId="1162" priority="344" stopIfTrue="1" operator="equal">
      <formula>"P"</formula>
    </cfRule>
  </conditionalFormatting>
  <conditionalFormatting sqref="D465">
    <cfRule type="cellIs" dxfId="1161" priority="343" stopIfTrue="1" operator="equal">
      <formula>"P"</formula>
    </cfRule>
  </conditionalFormatting>
  <conditionalFormatting sqref="D463">
    <cfRule type="cellIs" dxfId="1160" priority="331" stopIfTrue="1" operator="equal">
      <formula>"P"</formula>
    </cfRule>
  </conditionalFormatting>
  <conditionalFormatting sqref="D465">
    <cfRule type="cellIs" dxfId="1159" priority="330" stopIfTrue="1" operator="equal">
      <formula>"P"</formula>
    </cfRule>
  </conditionalFormatting>
  <conditionalFormatting sqref="D463">
    <cfRule type="cellIs" dxfId="1158" priority="328" stopIfTrue="1" operator="equal">
      <formula>"P"</formula>
    </cfRule>
  </conditionalFormatting>
  <conditionalFormatting sqref="D464">
    <cfRule type="cellIs" dxfId="1157" priority="329" stopIfTrue="1" operator="equal">
      <formula>"P"</formula>
    </cfRule>
  </conditionalFormatting>
  <conditionalFormatting sqref="D464">
    <cfRule type="cellIs" dxfId="1156" priority="327" stopIfTrue="1" operator="equal">
      <formula>"P"</formula>
    </cfRule>
  </conditionalFormatting>
  <conditionalFormatting sqref="D463">
    <cfRule type="cellIs" dxfId="1155" priority="326" stopIfTrue="1" operator="equal">
      <formula>"P"</formula>
    </cfRule>
  </conditionalFormatting>
  <conditionalFormatting sqref="D465">
    <cfRule type="cellIs" dxfId="1154" priority="325" stopIfTrue="1" operator="equal">
      <formula>"P"</formula>
    </cfRule>
  </conditionalFormatting>
  <conditionalFormatting sqref="D464">
    <cfRule type="cellIs" dxfId="1153" priority="324" stopIfTrue="1" operator="equal">
      <formula>"P"</formula>
    </cfRule>
  </conditionalFormatting>
  <conditionalFormatting sqref="D461">
    <cfRule type="cellIs" dxfId="1152" priority="285" stopIfTrue="1" operator="equal">
      <formula>"P"</formula>
    </cfRule>
  </conditionalFormatting>
  <conditionalFormatting sqref="D462">
    <cfRule type="cellIs" dxfId="1151" priority="284" stopIfTrue="1" operator="equal">
      <formula>"P"</formula>
    </cfRule>
  </conditionalFormatting>
  <conditionalFormatting sqref="D461">
    <cfRule type="cellIs" dxfId="1150" priority="278" stopIfTrue="1" operator="equal">
      <formula>"P"</formula>
    </cfRule>
  </conditionalFormatting>
  <conditionalFormatting sqref="D463">
    <cfRule type="cellIs" dxfId="1149" priority="287" stopIfTrue="1" operator="equal">
      <formula>"P"</formula>
    </cfRule>
  </conditionalFormatting>
  <conditionalFormatting sqref="D461">
    <cfRule type="cellIs" dxfId="1148" priority="288" stopIfTrue="1" operator="equal">
      <formula>"P"</formula>
    </cfRule>
  </conditionalFormatting>
  <conditionalFormatting sqref="D462">
    <cfRule type="cellIs" dxfId="1147" priority="286" stopIfTrue="1" operator="equal">
      <formula>"P"</formula>
    </cfRule>
  </conditionalFormatting>
  <conditionalFormatting sqref="D461">
    <cfRule type="cellIs" dxfId="1146" priority="283" stopIfTrue="1" operator="equal">
      <formula>"P"</formula>
    </cfRule>
  </conditionalFormatting>
  <conditionalFormatting sqref="D460">
    <cfRule type="cellIs" dxfId="1145" priority="282" stopIfTrue="1" operator="equal">
      <formula>"P"</formula>
    </cfRule>
  </conditionalFormatting>
  <conditionalFormatting sqref="D462">
    <cfRule type="cellIs" dxfId="1144" priority="281" stopIfTrue="1" operator="equal">
      <formula>"P"</formula>
    </cfRule>
  </conditionalFormatting>
  <conditionalFormatting sqref="D460">
    <cfRule type="cellIs" dxfId="1143" priority="279" stopIfTrue="1" operator="equal">
      <formula>"P"</formula>
    </cfRule>
  </conditionalFormatting>
  <conditionalFormatting sqref="D461">
    <cfRule type="cellIs" dxfId="1142" priority="280" stopIfTrue="1" operator="equal">
      <formula>"P"</formula>
    </cfRule>
  </conditionalFormatting>
  <conditionalFormatting sqref="D463">
    <cfRule type="cellIs" dxfId="1141" priority="323" stopIfTrue="1" operator="equal">
      <formula>"P"</formula>
    </cfRule>
  </conditionalFormatting>
  <conditionalFormatting sqref="D464">
    <cfRule type="cellIs" dxfId="1140" priority="322" stopIfTrue="1" operator="equal">
      <formula>"P"</formula>
    </cfRule>
  </conditionalFormatting>
  <conditionalFormatting sqref="D463">
    <cfRule type="cellIs" dxfId="1139" priority="321" stopIfTrue="1" operator="equal">
      <formula>"P"</formula>
    </cfRule>
  </conditionalFormatting>
  <conditionalFormatting sqref="D464">
    <cfRule type="cellIs" dxfId="1138" priority="320" stopIfTrue="1" operator="equal">
      <formula>"P"</formula>
    </cfRule>
  </conditionalFormatting>
  <conditionalFormatting sqref="D463">
    <cfRule type="cellIs" dxfId="1137" priority="319" stopIfTrue="1" operator="equal">
      <formula>"P"</formula>
    </cfRule>
  </conditionalFormatting>
  <conditionalFormatting sqref="D463">
    <cfRule type="cellIs" dxfId="1136" priority="318" stopIfTrue="1" operator="equal">
      <formula>"P"</formula>
    </cfRule>
  </conditionalFormatting>
  <conditionalFormatting sqref="D464">
    <cfRule type="cellIs" dxfId="1135" priority="317" stopIfTrue="1" operator="equal">
      <formula>"P"</formula>
    </cfRule>
  </conditionalFormatting>
  <conditionalFormatting sqref="D463">
    <cfRule type="cellIs" dxfId="1134" priority="316" stopIfTrue="1" operator="equal">
      <formula>"P"</formula>
    </cfRule>
  </conditionalFormatting>
  <conditionalFormatting sqref="D463">
    <cfRule type="cellIs" dxfId="1133" priority="315" stopIfTrue="1" operator="equal">
      <formula>"P"</formula>
    </cfRule>
  </conditionalFormatting>
  <conditionalFormatting sqref="D463">
    <cfRule type="cellIs" dxfId="1132" priority="314" stopIfTrue="1" operator="equal">
      <formula>"P"</formula>
    </cfRule>
  </conditionalFormatting>
  <conditionalFormatting sqref="D467">
    <cfRule type="cellIs" dxfId="1131" priority="313" stopIfTrue="1" operator="equal">
      <formula>"P"</formula>
    </cfRule>
  </conditionalFormatting>
  <conditionalFormatting sqref="D465">
    <cfRule type="cellIs" dxfId="1130" priority="312" stopIfTrue="1" operator="equal">
      <formula>"P"</formula>
    </cfRule>
  </conditionalFormatting>
  <conditionalFormatting sqref="D464">
    <cfRule type="cellIs" dxfId="1129" priority="311" stopIfTrue="1" operator="equal">
      <formula>"P"</formula>
    </cfRule>
  </conditionalFormatting>
  <conditionalFormatting sqref="D463">
    <cfRule type="cellIs" dxfId="1128" priority="310" stopIfTrue="1" operator="equal">
      <formula>"P"</formula>
    </cfRule>
  </conditionalFormatting>
  <conditionalFormatting sqref="D461">
    <cfRule type="cellIs" dxfId="1127" priority="309" stopIfTrue="1" operator="equal">
      <formula>"P"</formula>
    </cfRule>
  </conditionalFormatting>
  <conditionalFormatting sqref="D464">
    <cfRule type="cellIs" dxfId="1126" priority="308" stopIfTrue="1" operator="equal">
      <formula>"P"</formula>
    </cfRule>
  </conditionalFormatting>
  <conditionalFormatting sqref="D463">
    <cfRule type="cellIs" dxfId="1125" priority="307" stopIfTrue="1" operator="equal">
      <formula>"P"</formula>
    </cfRule>
  </conditionalFormatting>
  <conditionalFormatting sqref="D462">
    <cfRule type="cellIs" dxfId="1124" priority="306" stopIfTrue="1" operator="equal">
      <formula>"P"</formula>
    </cfRule>
  </conditionalFormatting>
  <conditionalFormatting sqref="D460">
    <cfRule type="cellIs" dxfId="1123" priority="305" stopIfTrue="1" operator="equal">
      <formula>"P"</formula>
    </cfRule>
  </conditionalFormatting>
  <conditionalFormatting sqref="D464">
    <cfRule type="cellIs" dxfId="1122" priority="304" stopIfTrue="1" operator="equal">
      <formula>"P"</formula>
    </cfRule>
  </conditionalFormatting>
  <conditionalFormatting sqref="D463">
    <cfRule type="cellIs" dxfId="1121" priority="303" stopIfTrue="1" operator="equal">
      <formula>"P"</formula>
    </cfRule>
  </conditionalFormatting>
  <conditionalFormatting sqref="D462">
    <cfRule type="cellIs" dxfId="1120" priority="302" stopIfTrue="1" operator="equal">
      <formula>"P"</formula>
    </cfRule>
  </conditionalFormatting>
  <conditionalFormatting sqref="D463">
    <cfRule type="cellIs" dxfId="1119" priority="301" stopIfTrue="1" operator="equal">
      <formula>"P"</formula>
    </cfRule>
  </conditionalFormatting>
  <conditionalFormatting sqref="D462">
    <cfRule type="cellIs" dxfId="1118" priority="300" stopIfTrue="1" operator="equal">
      <formula>"P"</formula>
    </cfRule>
  </conditionalFormatting>
  <conditionalFormatting sqref="D464">
    <cfRule type="cellIs" dxfId="1117" priority="299" stopIfTrue="1" operator="equal">
      <formula>"P"</formula>
    </cfRule>
  </conditionalFormatting>
  <conditionalFormatting sqref="D463">
    <cfRule type="cellIs" dxfId="1116" priority="298" stopIfTrue="1" operator="equal">
      <formula>"P"</formula>
    </cfRule>
  </conditionalFormatting>
  <conditionalFormatting sqref="D462">
    <cfRule type="cellIs" dxfId="1115" priority="297" stopIfTrue="1" operator="equal">
      <formula>"P"</formula>
    </cfRule>
  </conditionalFormatting>
  <conditionalFormatting sqref="D460">
    <cfRule type="cellIs" dxfId="1114" priority="296" stopIfTrue="1" operator="equal">
      <formula>"P"</formula>
    </cfRule>
  </conditionalFormatting>
  <conditionalFormatting sqref="D463">
    <cfRule type="cellIs" dxfId="1113" priority="295" stopIfTrue="1" operator="equal">
      <formula>"P"</formula>
    </cfRule>
  </conditionalFormatting>
  <conditionalFormatting sqref="D462">
    <cfRule type="cellIs" dxfId="1112" priority="294" stopIfTrue="1" operator="equal">
      <formula>"P"</formula>
    </cfRule>
  </conditionalFormatting>
  <conditionalFormatting sqref="D461">
    <cfRule type="cellIs" dxfId="1111" priority="293" stopIfTrue="1" operator="equal">
      <formula>"P"</formula>
    </cfRule>
  </conditionalFormatting>
  <conditionalFormatting sqref="D463">
    <cfRule type="cellIs" dxfId="1110" priority="292" stopIfTrue="1" operator="equal">
      <formula>"P"</formula>
    </cfRule>
  </conditionalFormatting>
  <conditionalFormatting sqref="D462">
    <cfRule type="cellIs" dxfId="1109" priority="291" stopIfTrue="1" operator="equal">
      <formula>"P"</formula>
    </cfRule>
  </conditionalFormatting>
  <conditionalFormatting sqref="D461">
    <cfRule type="cellIs" dxfId="1108" priority="290" stopIfTrue="1" operator="equal">
      <formula>"P"</formula>
    </cfRule>
  </conditionalFormatting>
  <conditionalFormatting sqref="D462">
    <cfRule type="cellIs" dxfId="1107" priority="289" stopIfTrue="1" operator="equal">
      <formula>"P"</formula>
    </cfRule>
  </conditionalFormatting>
  <conditionalFormatting sqref="D460">
    <cfRule type="cellIs" dxfId="1106" priority="277" stopIfTrue="1" operator="equal">
      <formula>"P"</formula>
    </cfRule>
  </conditionalFormatting>
  <conditionalFormatting sqref="D462">
    <cfRule type="cellIs" dxfId="1105" priority="276" stopIfTrue="1" operator="equal">
      <formula>"P"</formula>
    </cfRule>
  </conditionalFormatting>
  <conditionalFormatting sqref="D460">
    <cfRule type="cellIs" dxfId="1104" priority="274" stopIfTrue="1" operator="equal">
      <formula>"P"</formula>
    </cfRule>
  </conditionalFormatting>
  <conditionalFormatting sqref="D461">
    <cfRule type="cellIs" dxfId="1103" priority="275" stopIfTrue="1" operator="equal">
      <formula>"P"</formula>
    </cfRule>
  </conditionalFormatting>
  <conditionalFormatting sqref="D461">
    <cfRule type="cellIs" dxfId="1102" priority="273" stopIfTrue="1" operator="equal">
      <formula>"P"</formula>
    </cfRule>
  </conditionalFormatting>
  <conditionalFormatting sqref="D460">
    <cfRule type="cellIs" dxfId="1101" priority="272" stopIfTrue="1" operator="equal">
      <formula>"P"</formula>
    </cfRule>
  </conditionalFormatting>
  <conditionalFormatting sqref="D461">
    <cfRule type="cellIs" dxfId="1100" priority="271" stopIfTrue="1" operator="equal">
      <formula>"P"</formula>
    </cfRule>
  </conditionalFormatting>
  <conditionalFormatting sqref="D460">
    <cfRule type="cellIs" dxfId="1099" priority="270" stopIfTrue="1" operator="equal">
      <formula>"P"</formula>
    </cfRule>
  </conditionalFormatting>
  <conditionalFormatting sqref="D466">
    <cfRule type="cellIs" dxfId="1098" priority="1302" stopIfTrue="1" operator="equal">
      <formula>"P"</formula>
    </cfRule>
  </conditionalFormatting>
  <conditionalFormatting sqref="D466">
    <cfRule type="cellIs" dxfId="1097" priority="1297" stopIfTrue="1" operator="equal">
      <formula>"P"</formula>
    </cfRule>
  </conditionalFormatting>
  <conditionalFormatting sqref="D464">
    <cfRule type="cellIs" dxfId="1096" priority="1304" stopIfTrue="1" operator="equal">
      <formula>"P"</formula>
    </cfRule>
  </conditionalFormatting>
  <conditionalFormatting sqref="D465">
    <cfRule type="cellIs" dxfId="1095" priority="1305" stopIfTrue="1" operator="equal">
      <formula>"P"</formula>
    </cfRule>
  </conditionalFormatting>
  <conditionalFormatting sqref="D462">
    <cfRule type="cellIs" dxfId="1094" priority="1303" stopIfTrue="1" operator="equal">
      <formula>"P"</formula>
    </cfRule>
  </conditionalFormatting>
  <conditionalFormatting sqref="D465">
    <cfRule type="cellIs" dxfId="1093" priority="1301" stopIfTrue="1" operator="equal">
      <formula>"P"</formula>
    </cfRule>
  </conditionalFormatting>
  <conditionalFormatting sqref="D464">
    <cfRule type="cellIs" dxfId="1092" priority="1300" stopIfTrue="1" operator="equal">
      <formula>"P"</formula>
    </cfRule>
  </conditionalFormatting>
  <conditionalFormatting sqref="D465">
    <cfRule type="cellIs" dxfId="1091" priority="1299" stopIfTrue="1" operator="equal">
      <formula>"P"</formula>
    </cfRule>
  </conditionalFormatting>
  <conditionalFormatting sqref="D464">
    <cfRule type="cellIs" dxfId="1090" priority="1298" stopIfTrue="1" operator="equal">
      <formula>"P"</formula>
    </cfRule>
  </conditionalFormatting>
  <conditionalFormatting sqref="D460">
    <cfRule type="cellIs" dxfId="1089" priority="269" stopIfTrue="1" operator="equal">
      <formula>"P"</formula>
    </cfRule>
  </conditionalFormatting>
  <conditionalFormatting sqref="D464">
    <cfRule type="cellIs" dxfId="1088" priority="268" stopIfTrue="1" operator="equal">
      <formula>"P"</formula>
    </cfRule>
  </conditionalFormatting>
  <conditionalFormatting sqref="D463">
    <cfRule type="cellIs" dxfId="1087" priority="267" stopIfTrue="1" operator="equal">
      <formula>"P"</formula>
    </cfRule>
  </conditionalFormatting>
  <conditionalFormatting sqref="D462">
    <cfRule type="cellIs" dxfId="1086" priority="266" stopIfTrue="1" operator="equal">
      <formula>"P"</formula>
    </cfRule>
  </conditionalFormatting>
  <conditionalFormatting sqref="D460">
    <cfRule type="cellIs" dxfId="1085" priority="265" stopIfTrue="1" operator="equal">
      <formula>"P"</formula>
    </cfRule>
  </conditionalFormatting>
  <conditionalFormatting sqref="D463">
    <cfRule type="cellIs" dxfId="1084" priority="264" stopIfTrue="1" operator="equal">
      <formula>"P"</formula>
    </cfRule>
  </conditionalFormatting>
  <conditionalFormatting sqref="D462">
    <cfRule type="cellIs" dxfId="1083" priority="263" stopIfTrue="1" operator="equal">
      <formula>"P"</formula>
    </cfRule>
  </conditionalFormatting>
  <conditionalFormatting sqref="D461">
    <cfRule type="cellIs" dxfId="1082" priority="262" stopIfTrue="1" operator="equal">
      <formula>"P"</formula>
    </cfRule>
  </conditionalFormatting>
  <conditionalFormatting sqref="D463">
    <cfRule type="cellIs" dxfId="1081" priority="261" stopIfTrue="1" operator="equal">
      <formula>"P"</formula>
    </cfRule>
  </conditionalFormatting>
  <conditionalFormatting sqref="D462">
    <cfRule type="cellIs" dxfId="1080" priority="260" stopIfTrue="1" operator="equal">
      <formula>"P"</formula>
    </cfRule>
  </conditionalFormatting>
  <conditionalFormatting sqref="D461">
    <cfRule type="cellIs" dxfId="1079" priority="259" stopIfTrue="1" operator="equal">
      <formula>"P"</formula>
    </cfRule>
  </conditionalFormatting>
  <conditionalFormatting sqref="D462">
    <cfRule type="cellIs" dxfId="1078" priority="258" stopIfTrue="1" operator="equal">
      <formula>"P"</formula>
    </cfRule>
  </conditionalFormatting>
  <conditionalFormatting sqref="D461">
    <cfRule type="cellIs" dxfId="1077" priority="257" stopIfTrue="1" operator="equal">
      <formula>"P"</formula>
    </cfRule>
  </conditionalFormatting>
  <conditionalFormatting sqref="D463">
    <cfRule type="cellIs" dxfId="1076" priority="256" stopIfTrue="1" operator="equal">
      <formula>"P"</formula>
    </cfRule>
  </conditionalFormatting>
  <conditionalFormatting sqref="D462">
    <cfRule type="cellIs" dxfId="1075" priority="255" stopIfTrue="1" operator="equal">
      <formula>"P"</formula>
    </cfRule>
  </conditionalFormatting>
  <conditionalFormatting sqref="D461">
    <cfRule type="cellIs" dxfId="1074" priority="254" stopIfTrue="1" operator="equal">
      <formula>"P"</formula>
    </cfRule>
  </conditionalFormatting>
  <conditionalFormatting sqref="D462">
    <cfRule type="cellIs" dxfId="1073" priority="253" stopIfTrue="1" operator="equal">
      <formula>"P"</formula>
    </cfRule>
  </conditionalFormatting>
  <conditionalFormatting sqref="D461">
    <cfRule type="cellIs" dxfId="1072" priority="252" stopIfTrue="1" operator="equal">
      <formula>"P"</formula>
    </cfRule>
  </conditionalFormatting>
  <conditionalFormatting sqref="D460">
    <cfRule type="cellIs" dxfId="1071" priority="251" stopIfTrue="1" operator="equal">
      <formula>"P"</formula>
    </cfRule>
  </conditionalFormatting>
  <conditionalFormatting sqref="D460">
    <cfRule type="cellIs" dxfId="1070" priority="248" stopIfTrue="1" operator="equal">
      <formula>"P"</formula>
    </cfRule>
  </conditionalFormatting>
  <conditionalFormatting sqref="D461">
    <cfRule type="cellIs" dxfId="1069" priority="247" stopIfTrue="1" operator="equal">
      <formula>"P"</formula>
    </cfRule>
  </conditionalFormatting>
  <conditionalFormatting sqref="D462">
    <cfRule type="cellIs" dxfId="1068" priority="245" stopIfTrue="1" operator="equal">
      <formula>"P"</formula>
    </cfRule>
  </conditionalFormatting>
  <conditionalFormatting sqref="D460">
    <cfRule type="cellIs" dxfId="1067" priority="243" stopIfTrue="1" operator="equal">
      <formula>"P"</formula>
    </cfRule>
  </conditionalFormatting>
  <conditionalFormatting sqref="D467">
    <cfRule type="cellIs" dxfId="1066" priority="1310" stopIfTrue="1" operator="equal">
      <formula>"P"</formula>
    </cfRule>
  </conditionalFormatting>
  <conditionalFormatting sqref="D466">
    <cfRule type="cellIs" dxfId="1065" priority="1309" stopIfTrue="1" operator="equal">
      <formula>"P"</formula>
    </cfRule>
  </conditionalFormatting>
  <conditionalFormatting sqref="D465">
    <cfRule type="cellIs" dxfId="1064" priority="1308" stopIfTrue="1" operator="equal">
      <formula>"P"</formula>
    </cfRule>
  </conditionalFormatting>
  <conditionalFormatting sqref="D463">
    <cfRule type="cellIs" dxfId="1063" priority="1307" stopIfTrue="1" operator="equal">
      <formula>"P"</formula>
    </cfRule>
  </conditionalFormatting>
  <conditionalFormatting sqref="D466">
    <cfRule type="cellIs" dxfId="1062" priority="1306" stopIfTrue="1" operator="equal">
      <formula>"P"</formula>
    </cfRule>
  </conditionalFormatting>
  <conditionalFormatting sqref="D465">
    <cfRule type="cellIs" dxfId="1061" priority="1296" stopIfTrue="1" operator="equal">
      <formula>"P"</formula>
    </cfRule>
  </conditionalFormatting>
  <conditionalFormatting sqref="D464">
    <cfRule type="cellIs" dxfId="1060" priority="1295" stopIfTrue="1" operator="equal">
      <formula>"P"</formula>
    </cfRule>
  </conditionalFormatting>
  <conditionalFormatting sqref="D462">
    <cfRule type="cellIs" dxfId="1059" priority="1294" stopIfTrue="1" operator="equal">
      <formula>"P"</formula>
    </cfRule>
  </conditionalFormatting>
  <conditionalFormatting sqref="D465">
    <cfRule type="cellIs" dxfId="1058" priority="1293" stopIfTrue="1" operator="equal">
      <formula>"P"</formula>
    </cfRule>
  </conditionalFormatting>
  <conditionalFormatting sqref="D464">
    <cfRule type="cellIs" dxfId="1057" priority="1292" stopIfTrue="1" operator="equal">
      <formula>"P"</formula>
    </cfRule>
  </conditionalFormatting>
  <conditionalFormatting sqref="D459">
    <cfRule type="cellIs" dxfId="1056" priority="1257" stopIfTrue="1" operator="equal">
      <formula>"P"</formula>
    </cfRule>
  </conditionalFormatting>
  <conditionalFormatting sqref="D459">
    <cfRule type="cellIs" dxfId="1055" priority="1259" stopIfTrue="1" operator="equal">
      <formula>"P"</formula>
    </cfRule>
  </conditionalFormatting>
  <conditionalFormatting sqref="D461">
    <cfRule type="cellIs" dxfId="1054" priority="1260" stopIfTrue="1" operator="equal">
      <formula>"P"</formula>
    </cfRule>
  </conditionalFormatting>
  <conditionalFormatting sqref="D459">
    <cfRule type="cellIs" dxfId="1053" priority="1258" stopIfTrue="1" operator="equal">
      <formula>"P"</formula>
    </cfRule>
  </conditionalFormatting>
  <conditionalFormatting sqref="D466">
    <cfRule type="cellIs" dxfId="1052" priority="1256" stopIfTrue="1" operator="equal">
      <formula>"P"</formula>
    </cfRule>
  </conditionalFormatting>
  <conditionalFormatting sqref="D465">
    <cfRule type="cellIs" dxfId="1051" priority="1255" stopIfTrue="1" operator="equal">
      <formula>"P"</formula>
    </cfRule>
  </conditionalFormatting>
  <conditionalFormatting sqref="D463">
    <cfRule type="cellIs" dxfId="1050" priority="1291" stopIfTrue="1" operator="equal">
      <formula>"P"</formula>
    </cfRule>
  </conditionalFormatting>
  <conditionalFormatting sqref="D461">
    <cfRule type="cellIs" dxfId="1049" priority="1290" stopIfTrue="1" operator="equal">
      <formula>"P"</formula>
    </cfRule>
  </conditionalFormatting>
  <conditionalFormatting sqref="D465">
    <cfRule type="cellIs" dxfId="1048" priority="1289" stopIfTrue="1" operator="equal">
      <formula>"P"</formula>
    </cfRule>
  </conditionalFormatting>
  <conditionalFormatting sqref="D464">
    <cfRule type="cellIs" dxfId="1047" priority="1288" stopIfTrue="1" operator="equal">
      <formula>"P"</formula>
    </cfRule>
  </conditionalFormatting>
  <conditionalFormatting sqref="D463">
    <cfRule type="cellIs" dxfId="1046" priority="1287" stopIfTrue="1" operator="equal">
      <formula>"P"</formula>
    </cfRule>
  </conditionalFormatting>
  <conditionalFormatting sqref="D464">
    <cfRule type="cellIs" dxfId="1045" priority="1286" stopIfTrue="1" operator="equal">
      <formula>"P"</formula>
    </cfRule>
  </conditionalFormatting>
  <conditionalFormatting sqref="D463">
    <cfRule type="cellIs" dxfId="1044" priority="1285" stopIfTrue="1" operator="equal">
      <formula>"P"</formula>
    </cfRule>
  </conditionalFormatting>
  <conditionalFormatting sqref="D465">
    <cfRule type="cellIs" dxfId="1043" priority="1284" stopIfTrue="1" operator="equal">
      <formula>"P"</formula>
    </cfRule>
  </conditionalFormatting>
  <conditionalFormatting sqref="D464">
    <cfRule type="cellIs" dxfId="1042" priority="1283" stopIfTrue="1" operator="equal">
      <formula>"P"</formula>
    </cfRule>
  </conditionalFormatting>
  <conditionalFormatting sqref="D463">
    <cfRule type="cellIs" dxfId="1041" priority="1282" stopIfTrue="1" operator="equal">
      <formula>"P"</formula>
    </cfRule>
  </conditionalFormatting>
  <conditionalFormatting sqref="D461">
    <cfRule type="cellIs" dxfId="1040" priority="1281" stopIfTrue="1" operator="equal">
      <formula>"P"</formula>
    </cfRule>
  </conditionalFormatting>
  <conditionalFormatting sqref="D464">
    <cfRule type="cellIs" dxfId="1039" priority="1280" stopIfTrue="1" operator="equal">
      <formula>"P"</formula>
    </cfRule>
  </conditionalFormatting>
  <conditionalFormatting sqref="D463">
    <cfRule type="cellIs" dxfId="1038" priority="1279" stopIfTrue="1" operator="equal">
      <formula>"P"</formula>
    </cfRule>
  </conditionalFormatting>
  <conditionalFormatting sqref="D462">
    <cfRule type="cellIs" dxfId="1037" priority="1278" stopIfTrue="1" operator="equal">
      <formula>"P"</formula>
    </cfRule>
  </conditionalFormatting>
  <conditionalFormatting sqref="D460">
    <cfRule type="cellIs" dxfId="1036" priority="1277" stopIfTrue="1" operator="equal">
      <formula>"P"</formula>
    </cfRule>
  </conditionalFormatting>
  <conditionalFormatting sqref="D464">
    <cfRule type="cellIs" dxfId="1035" priority="1276" stopIfTrue="1" operator="equal">
      <formula>"P"</formula>
    </cfRule>
  </conditionalFormatting>
  <conditionalFormatting sqref="D463">
    <cfRule type="cellIs" dxfId="1034" priority="1275" stopIfTrue="1" operator="equal">
      <formula>"P"</formula>
    </cfRule>
  </conditionalFormatting>
  <conditionalFormatting sqref="D462">
    <cfRule type="cellIs" dxfId="1033" priority="1274" stopIfTrue="1" operator="equal">
      <formula>"P"</formula>
    </cfRule>
  </conditionalFormatting>
  <conditionalFormatting sqref="D463">
    <cfRule type="cellIs" dxfId="1032" priority="1273" stopIfTrue="1" operator="equal">
      <formula>"P"</formula>
    </cfRule>
  </conditionalFormatting>
  <conditionalFormatting sqref="D462">
    <cfRule type="cellIs" dxfId="1031" priority="1272" stopIfTrue="1" operator="equal">
      <formula>"P"</formula>
    </cfRule>
  </conditionalFormatting>
  <conditionalFormatting sqref="D464">
    <cfRule type="cellIs" dxfId="1030" priority="1271" stopIfTrue="1" operator="equal">
      <formula>"P"</formula>
    </cfRule>
  </conditionalFormatting>
  <conditionalFormatting sqref="D463">
    <cfRule type="cellIs" dxfId="1029" priority="1270" stopIfTrue="1" operator="equal">
      <formula>"P"</formula>
    </cfRule>
  </conditionalFormatting>
  <conditionalFormatting sqref="D462">
    <cfRule type="cellIs" dxfId="1028" priority="1269" stopIfTrue="1" operator="equal">
      <formula>"P"</formula>
    </cfRule>
  </conditionalFormatting>
  <conditionalFormatting sqref="D460">
    <cfRule type="cellIs" dxfId="1027" priority="1268" stopIfTrue="1" operator="equal">
      <formula>"P"</formula>
    </cfRule>
  </conditionalFormatting>
  <conditionalFormatting sqref="D463">
    <cfRule type="cellIs" dxfId="1026" priority="1267" stopIfTrue="1" operator="equal">
      <formula>"P"</formula>
    </cfRule>
  </conditionalFormatting>
  <conditionalFormatting sqref="D462">
    <cfRule type="cellIs" dxfId="1025" priority="1266" stopIfTrue="1" operator="equal">
      <formula>"P"</formula>
    </cfRule>
  </conditionalFormatting>
  <conditionalFormatting sqref="D461">
    <cfRule type="cellIs" dxfId="1024" priority="1265" stopIfTrue="1" operator="equal">
      <formula>"P"</formula>
    </cfRule>
  </conditionalFormatting>
  <conditionalFormatting sqref="D463">
    <cfRule type="cellIs" dxfId="1023" priority="1264" stopIfTrue="1" operator="equal">
      <formula>"P"</formula>
    </cfRule>
  </conditionalFormatting>
  <conditionalFormatting sqref="D462">
    <cfRule type="cellIs" dxfId="1022" priority="1263" stopIfTrue="1" operator="equal">
      <formula>"P"</formula>
    </cfRule>
  </conditionalFormatting>
  <conditionalFormatting sqref="D461">
    <cfRule type="cellIs" dxfId="1021" priority="1262" stopIfTrue="1" operator="equal">
      <formula>"P"</formula>
    </cfRule>
  </conditionalFormatting>
  <conditionalFormatting sqref="D462">
    <cfRule type="cellIs" dxfId="1020" priority="1261" stopIfTrue="1" operator="equal">
      <formula>"P"</formula>
    </cfRule>
  </conditionalFormatting>
  <conditionalFormatting sqref="D464">
    <cfRule type="cellIs" dxfId="1019" priority="1254" stopIfTrue="1" operator="equal">
      <formula>"P"</formula>
    </cfRule>
  </conditionalFormatting>
  <conditionalFormatting sqref="D462">
    <cfRule type="cellIs" dxfId="1018" priority="1253" stopIfTrue="1" operator="equal">
      <formula>"P"</formula>
    </cfRule>
  </conditionalFormatting>
  <conditionalFormatting sqref="D465">
    <cfRule type="cellIs" dxfId="1017" priority="1252" stopIfTrue="1" operator="equal">
      <formula>"P"</formula>
    </cfRule>
  </conditionalFormatting>
  <conditionalFormatting sqref="D464">
    <cfRule type="cellIs" dxfId="1016" priority="1251" stopIfTrue="1" operator="equal">
      <formula>"P"</formula>
    </cfRule>
  </conditionalFormatting>
  <conditionalFormatting sqref="D462">
    <cfRule type="cellIs" dxfId="1015" priority="1213" stopIfTrue="1" operator="equal">
      <formula>"P"</formula>
    </cfRule>
  </conditionalFormatting>
  <conditionalFormatting sqref="D461">
    <cfRule type="cellIs" dxfId="1014" priority="1212" stopIfTrue="1" operator="equal">
      <formula>"P"</formula>
    </cfRule>
  </conditionalFormatting>
  <conditionalFormatting sqref="D461">
    <cfRule type="cellIs" dxfId="1013" priority="1215" stopIfTrue="1" operator="equal">
      <formula>"P"</formula>
    </cfRule>
  </conditionalFormatting>
  <conditionalFormatting sqref="D462">
    <cfRule type="cellIs" dxfId="1012" priority="1216" stopIfTrue="1" operator="equal">
      <formula>"P"</formula>
    </cfRule>
  </conditionalFormatting>
  <conditionalFormatting sqref="D459">
    <cfRule type="cellIs" dxfId="1011" priority="1214" stopIfTrue="1" operator="equal">
      <formula>"P"</formula>
    </cfRule>
  </conditionalFormatting>
  <conditionalFormatting sqref="D463">
    <cfRule type="cellIs" dxfId="1010" priority="1250" stopIfTrue="1" operator="equal">
      <formula>"P"</formula>
    </cfRule>
  </conditionalFormatting>
  <conditionalFormatting sqref="D461">
    <cfRule type="cellIs" dxfId="1009" priority="1249" stopIfTrue="1" operator="equal">
      <formula>"P"</formula>
    </cfRule>
  </conditionalFormatting>
  <conditionalFormatting sqref="D465">
    <cfRule type="cellIs" dxfId="1008" priority="1248" stopIfTrue="1" operator="equal">
      <formula>"P"</formula>
    </cfRule>
  </conditionalFormatting>
  <conditionalFormatting sqref="D464">
    <cfRule type="cellIs" dxfId="1007" priority="1247" stopIfTrue="1" operator="equal">
      <formula>"P"</formula>
    </cfRule>
  </conditionalFormatting>
  <conditionalFormatting sqref="D463">
    <cfRule type="cellIs" dxfId="1006" priority="1246" stopIfTrue="1" operator="equal">
      <formula>"P"</formula>
    </cfRule>
  </conditionalFormatting>
  <conditionalFormatting sqref="D464">
    <cfRule type="cellIs" dxfId="1005" priority="1245" stopIfTrue="1" operator="equal">
      <formula>"P"</formula>
    </cfRule>
  </conditionalFormatting>
  <conditionalFormatting sqref="D463">
    <cfRule type="cellIs" dxfId="1004" priority="1244" stopIfTrue="1" operator="equal">
      <formula>"P"</formula>
    </cfRule>
  </conditionalFormatting>
  <conditionalFormatting sqref="D465">
    <cfRule type="cellIs" dxfId="1003" priority="1243" stopIfTrue="1" operator="equal">
      <formula>"P"</formula>
    </cfRule>
  </conditionalFormatting>
  <conditionalFormatting sqref="D464">
    <cfRule type="cellIs" dxfId="1002" priority="1242" stopIfTrue="1" operator="equal">
      <formula>"P"</formula>
    </cfRule>
  </conditionalFormatting>
  <conditionalFormatting sqref="D463">
    <cfRule type="cellIs" dxfId="1001" priority="1241" stopIfTrue="1" operator="equal">
      <formula>"P"</formula>
    </cfRule>
  </conditionalFormatting>
  <conditionalFormatting sqref="D461">
    <cfRule type="cellIs" dxfId="1000" priority="1240" stopIfTrue="1" operator="equal">
      <formula>"P"</formula>
    </cfRule>
  </conditionalFormatting>
  <conditionalFormatting sqref="D464">
    <cfRule type="cellIs" dxfId="999" priority="1239" stopIfTrue="1" operator="equal">
      <formula>"P"</formula>
    </cfRule>
  </conditionalFormatting>
  <conditionalFormatting sqref="D463">
    <cfRule type="cellIs" dxfId="998" priority="1238" stopIfTrue="1" operator="equal">
      <formula>"P"</formula>
    </cfRule>
  </conditionalFormatting>
  <conditionalFormatting sqref="D462">
    <cfRule type="cellIs" dxfId="997" priority="1237" stopIfTrue="1" operator="equal">
      <formula>"P"</formula>
    </cfRule>
  </conditionalFormatting>
  <conditionalFormatting sqref="D460">
    <cfRule type="cellIs" dxfId="996" priority="1236" stopIfTrue="1" operator="equal">
      <formula>"P"</formula>
    </cfRule>
  </conditionalFormatting>
  <conditionalFormatting sqref="D464">
    <cfRule type="cellIs" dxfId="995" priority="1235" stopIfTrue="1" operator="equal">
      <formula>"P"</formula>
    </cfRule>
  </conditionalFormatting>
  <conditionalFormatting sqref="D463">
    <cfRule type="cellIs" dxfId="994" priority="1234" stopIfTrue="1" operator="equal">
      <formula>"P"</formula>
    </cfRule>
  </conditionalFormatting>
  <conditionalFormatting sqref="D462">
    <cfRule type="cellIs" dxfId="993" priority="1233" stopIfTrue="1" operator="equal">
      <formula>"P"</formula>
    </cfRule>
  </conditionalFormatting>
  <conditionalFormatting sqref="D463">
    <cfRule type="cellIs" dxfId="992" priority="1232" stopIfTrue="1" operator="equal">
      <formula>"P"</formula>
    </cfRule>
  </conditionalFormatting>
  <conditionalFormatting sqref="D462">
    <cfRule type="cellIs" dxfId="991" priority="1231" stopIfTrue="1" operator="equal">
      <formula>"P"</formula>
    </cfRule>
  </conditionalFormatting>
  <conditionalFormatting sqref="D464">
    <cfRule type="cellIs" dxfId="990" priority="1230" stopIfTrue="1" operator="equal">
      <formula>"P"</formula>
    </cfRule>
  </conditionalFormatting>
  <conditionalFormatting sqref="D463">
    <cfRule type="cellIs" dxfId="989" priority="1229" stopIfTrue="1" operator="equal">
      <formula>"P"</formula>
    </cfRule>
  </conditionalFormatting>
  <conditionalFormatting sqref="D462">
    <cfRule type="cellIs" dxfId="988" priority="1228" stopIfTrue="1" operator="equal">
      <formula>"P"</formula>
    </cfRule>
  </conditionalFormatting>
  <conditionalFormatting sqref="D460">
    <cfRule type="cellIs" dxfId="987" priority="1227" stopIfTrue="1" operator="equal">
      <formula>"P"</formula>
    </cfRule>
  </conditionalFormatting>
  <conditionalFormatting sqref="D463">
    <cfRule type="cellIs" dxfId="986" priority="1226" stopIfTrue="1" operator="equal">
      <formula>"P"</formula>
    </cfRule>
  </conditionalFormatting>
  <conditionalFormatting sqref="D462">
    <cfRule type="cellIs" dxfId="985" priority="1225" stopIfTrue="1" operator="equal">
      <formula>"P"</formula>
    </cfRule>
  </conditionalFormatting>
  <conditionalFormatting sqref="D461">
    <cfRule type="cellIs" dxfId="984" priority="1224" stopIfTrue="1" operator="equal">
      <formula>"P"</formula>
    </cfRule>
  </conditionalFormatting>
  <conditionalFormatting sqref="D459">
    <cfRule type="cellIs" dxfId="983" priority="1223" stopIfTrue="1" operator="equal">
      <formula>"P"</formula>
    </cfRule>
  </conditionalFormatting>
  <conditionalFormatting sqref="D463">
    <cfRule type="cellIs" dxfId="982" priority="1222" stopIfTrue="1" operator="equal">
      <formula>"P"</formula>
    </cfRule>
  </conditionalFormatting>
  <conditionalFormatting sqref="D462">
    <cfRule type="cellIs" dxfId="981" priority="1221" stopIfTrue="1" operator="equal">
      <formula>"P"</formula>
    </cfRule>
  </conditionalFormatting>
  <conditionalFormatting sqref="D461">
    <cfRule type="cellIs" dxfId="980" priority="1220" stopIfTrue="1" operator="equal">
      <formula>"P"</formula>
    </cfRule>
  </conditionalFormatting>
  <conditionalFormatting sqref="D462">
    <cfRule type="cellIs" dxfId="979" priority="1219" stopIfTrue="1" operator="equal">
      <formula>"P"</formula>
    </cfRule>
  </conditionalFormatting>
  <conditionalFormatting sqref="D461">
    <cfRule type="cellIs" dxfId="978" priority="1218" stopIfTrue="1" operator="equal">
      <formula>"P"</formula>
    </cfRule>
  </conditionalFormatting>
  <conditionalFormatting sqref="D463">
    <cfRule type="cellIs" dxfId="977" priority="1217" stopIfTrue="1" operator="equal">
      <formula>"P"</formula>
    </cfRule>
  </conditionalFormatting>
  <conditionalFormatting sqref="D462">
    <cfRule type="cellIs" dxfId="976" priority="81" stopIfTrue="1" operator="equal">
      <formula>"P"</formula>
    </cfRule>
  </conditionalFormatting>
  <conditionalFormatting sqref="D463">
    <cfRule type="cellIs" dxfId="975" priority="1158" stopIfTrue="1" operator="equal">
      <formula>"P"</formula>
    </cfRule>
  </conditionalFormatting>
  <conditionalFormatting sqref="D463">
    <cfRule type="cellIs" dxfId="974" priority="615" stopIfTrue="1" operator="equal">
      <formula>"P"</formula>
    </cfRule>
  </conditionalFormatting>
  <conditionalFormatting sqref="D462">
    <cfRule type="cellIs" dxfId="973" priority="614" stopIfTrue="1" operator="equal">
      <formula>"P"</formula>
    </cfRule>
  </conditionalFormatting>
  <conditionalFormatting sqref="D462">
    <cfRule type="cellIs" dxfId="972" priority="1144" stopIfTrue="1" operator="equal">
      <formula>"P"</formula>
    </cfRule>
  </conditionalFormatting>
  <conditionalFormatting sqref="D466">
    <cfRule type="cellIs" dxfId="971" priority="1143" stopIfTrue="1" operator="equal">
      <formula>"P"</formula>
    </cfRule>
  </conditionalFormatting>
  <conditionalFormatting sqref="D465">
    <cfRule type="cellIs" dxfId="970" priority="1142" stopIfTrue="1" operator="equal">
      <formula>"P"</formula>
    </cfRule>
  </conditionalFormatting>
  <conditionalFormatting sqref="D464">
    <cfRule type="cellIs" dxfId="969" priority="1141" stopIfTrue="1" operator="equal">
      <formula>"P"</formula>
    </cfRule>
  </conditionalFormatting>
  <conditionalFormatting sqref="D465">
    <cfRule type="cellIs" dxfId="968" priority="1140" stopIfTrue="1" operator="equal">
      <formula>"P"</formula>
    </cfRule>
  </conditionalFormatting>
  <conditionalFormatting sqref="D464">
    <cfRule type="cellIs" dxfId="967" priority="1139" stopIfTrue="1" operator="equal">
      <formula>"P"</formula>
    </cfRule>
  </conditionalFormatting>
  <conditionalFormatting sqref="D466">
    <cfRule type="cellIs" dxfId="966" priority="1138" stopIfTrue="1" operator="equal">
      <formula>"P"</formula>
    </cfRule>
  </conditionalFormatting>
  <conditionalFormatting sqref="D465">
    <cfRule type="cellIs" dxfId="965" priority="1137" stopIfTrue="1" operator="equal">
      <formula>"P"</formula>
    </cfRule>
  </conditionalFormatting>
  <conditionalFormatting sqref="D464">
    <cfRule type="cellIs" dxfId="964" priority="1136" stopIfTrue="1" operator="equal">
      <formula>"P"</formula>
    </cfRule>
  </conditionalFormatting>
  <conditionalFormatting sqref="D462">
    <cfRule type="cellIs" dxfId="963" priority="1135" stopIfTrue="1" operator="equal">
      <formula>"P"</formula>
    </cfRule>
  </conditionalFormatting>
  <conditionalFormatting sqref="D465">
    <cfRule type="cellIs" dxfId="962" priority="1134" stopIfTrue="1" operator="equal">
      <formula>"P"</formula>
    </cfRule>
  </conditionalFormatting>
  <conditionalFormatting sqref="D464">
    <cfRule type="cellIs" dxfId="961" priority="1133" stopIfTrue="1" operator="equal">
      <formula>"P"</formula>
    </cfRule>
  </conditionalFormatting>
  <conditionalFormatting sqref="D463">
    <cfRule type="cellIs" dxfId="960" priority="1132" stopIfTrue="1" operator="equal">
      <formula>"P"</formula>
    </cfRule>
  </conditionalFormatting>
  <conditionalFormatting sqref="D461">
    <cfRule type="cellIs" dxfId="959" priority="1131" stopIfTrue="1" operator="equal">
      <formula>"P"</formula>
    </cfRule>
  </conditionalFormatting>
  <conditionalFormatting sqref="D465">
    <cfRule type="cellIs" dxfId="958" priority="1130" stopIfTrue="1" operator="equal">
      <formula>"P"</formula>
    </cfRule>
  </conditionalFormatting>
  <conditionalFormatting sqref="D464">
    <cfRule type="cellIs" dxfId="957" priority="1129" stopIfTrue="1" operator="equal">
      <formula>"P"</formula>
    </cfRule>
  </conditionalFormatting>
  <conditionalFormatting sqref="D463">
    <cfRule type="cellIs" dxfId="956" priority="1123" stopIfTrue="1" operator="equal">
      <formula>"P"</formula>
    </cfRule>
  </conditionalFormatting>
  <conditionalFormatting sqref="D461">
    <cfRule type="cellIs" dxfId="955" priority="1122" stopIfTrue="1" operator="equal">
      <formula>"P"</formula>
    </cfRule>
  </conditionalFormatting>
  <conditionalFormatting sqref="D463">
    <cfRule type="cellIs" dxfId="954" priority="1120" stopIfTrue="1" operator="equal">
      <formula>"P"</formula>
    </cfRule>
  </conditionalFormatting>
  <conditionalFormatting sqref="D462">
    <cfRule type="cellIs" dxfId="953" priority="1119" stopIfTrue="1" operator="equal">
      <formula>"P"</formula>
    </cfRule>
  </conditionalFormatting>
  <conditionalFormatting sqref="D464">
    <cfRule type="cellIs" dxfId="952" priority="1117" stopIfTrue="1" operator="equal">
      <formula>"P"</formula>
    </cfRule>
  </conditionalFormatting>
  <conditionalFormatting sqref="D463">
    <cfRule type="cellIs" dxfId="951" priority="1116" stopIfTrue="1" operator="equal">
      <formula>"P"</formula>
    </cfRule>
  </conditionalFormatting>
  <conditionalFormatting sqref="D462">
    <cfRule type="cellIs" dxfId="950" priority="1115" stopIfTrue="1" operator="equal">
      <formula>"P"</formula>
    </cfRule>
  </conditionalFormatting>
  <conditionalFormatting sqref="D462">
    <cfRule type="cellIs" dxfId="949" priority="1113" stopIfTrue="1" operator="equal">
      <formula>"P"</formula>
    </cfRule>
  </conditionalFormatting>
  <conditionalFormatting sqref="D464">
    <cfRule type="cellIs" dxfId="948" priority="1112" stopIfTrue="1" operator="equal">
      <formula>"P"</formula>
    </cfRule>
  </conditionalFormatting>
  <conditionalFormatting sqref="D462">
    <cfRule type="cellIs" dxfId="947" priority="1110" stopIfTrue="1" operator="equal">
      <formula>"P"</formula>
    </cfRule>
  </conditionalFormatting>
  <conditionalFormatting sqref="D460">
    <cfRule type="cellIs" dxfId="946" priority="1109" stopIfTrue="1" operator="equal">
      <formula>"P"</formula>
    </cfRule>
  </conditionalFormatting>
  <conditionalFormatting sqref="D463">
    <cfRule type="cellIs" dxfId="945" priority="1108" stopIfTrue="1" operator="equal">
      <formula>"P"</formula>
    </cfRule>
  </conditionalFormatting>
  <conditionalFormatting sqref="D461">
    <cfRule type="cellIs" dxfId="944" priority="1106" stopIfTrue="1" operator="equal">
      <formula>"P"</formula>
    </cfRule>
  </conditionalFormatting>
  <conditionalFormatting sqref="D464">
    <cfRule type="cellIs" dxfId="943" priority="228" stopIfTrue="1" operator="equal">
      <formula>"P"</formula>
    </cfRule>
  </conditionalFormatting>
  <conditionalFormatting sqref="D463">
    <cfRule type="cellIs" dxfId="942" priority="227" stopIfTrue="1" operator="equal">
      <formula>"P"</formula>
    </cfRule>
  </conditionalFormatting>
  <conditionalFormatting sqref="D461">
    <cfRule type="cellIs" dxfId="941" priority="226" stopIfTrue="1" operator="equal">
      <formula>"P"</formula>
    </cfRule>
  </conditionalFormatting>
  <conditionalFormatting sqref="D465">
    <cfRule type="cellIs" dxfId="940" priority="225" stopIfTrue="1" operator="equal">
      <formula>"P"</formula>
    </cfRule>
  </conditionalFormatting>
  <conditionalFormatting sqref="D464">
    <cfRule type="cellIs" dxfId="939" priority="224" stopIfTrue="1" operator="equal">
      <formula>"P"</formula>
    </cfRule>
  </conditionalFormatting>
  <conditionalFormatting sqref="D463">
    <cfRule type="cellIs" dxfId="938" priority="223" stopIfTrue="1" operator="equal">
      <formula>"P"</formula>
    </cfRule>
  </conditionalFormatting>
  <conditionalFormatting sqref="D464">
    <cfRule type="cellIs" dxfId="937" priority="222" stopIfTrue="1" operator="equal">
      <formula>"P"</formula>
    </cfRule>
  </conditionalFormatting>
  <conditionalFormatting sqref="D463">
    <cfRule type="cellIs" dxfId="936" priority="221" stopIfTrue="1" operator="equal">
      <formula>"P"</formula>
    </cfRule>
  </conditionalFormatting>
  <conditionalFormatting sqref="D465">
    <cfRule type="cellIs" dxfId="935" priority="220" stopIfTrue="1" operator="equal">
      <formula>"P"</formula>
    </cfRule>
  </conditionalFormatting>
  <conditionalFormatting sqref="D464">
    <cfRule type="cellIs" dxfId="934" priority="219" stopIfTrue="1" operator="equal">
      <formula>"P"</formula>
    </cfRule>
  </conditionalFormatting>
  <conditionalFormatting sqref="D463">
    <cfRule type="cellIs" dxfId="933" priority="218" stopIfTrue="1" operator="equal">
      <formula>"P"</formula>
    </cfRule>
  </conditionalFormatting>
  <conditionalFormatting sqref="D461">
    <cfRule type="cellIs" dxfId="932" priority="217" stopIfTrue="1" operator="equal">
      <formula>"P"</formula>
    </cfRule>
  </conditionalFormatting>
  <conditionalFormatting sqref="D464">
    <cfRule type="cellIs" dxfId="931" priority="216" stopIfTrue="1" operator="equal">
      <formula>"P"</formula>
    </cfRule>
  </conditionalFormatting>
  <conditionalFormatting sqref="D463">
    <cfRule type="cellIs" dxfId="930" priority="215" stopIfTrue="1" operator="equal">
      <formula>"P"</formula>
    </cfRule>
  </conditionalFormatting>
  <conditionalFormatting sqref="D462">
    <cfRule type="cellIs" dxfId="929" priority="214" stopIfTrue="1" operator="equal">
      <formula>"P"</formula>
    </cfRule>
  </conditionalFormatting>
  <conditionalFormatting sqref="D460">
    <cfRule type="cellIs" dxfId="928" priority="213" stopIfTrue="1" operator="equal">
      <formula>"P"</formula>
    </cfRule>
  </conditionalFormatting>
  <conditionalFormatting sqref="D464">
    <cfRule type="cellIs" dxfId="927" priority="212" stopIfTrue="1" operator="equal">
      <formula>"P"</formula>
    </cfRule>
  </conditionalFormatting>
  <conditionalFormatting sqref="D463">
    <cfRule type="cellIs" dxfId="926" priority="211" stopIfTrue="1" operator="equal">
      <formula>"P"</formula>
    </cfRule>
  </conditionalFormatting>
  <conditionalFormatting sqref="D462">
    <cfRule type="cellIs" dxfId="925" priority="210" stopIfTrue="1" operator="equal">
      <formula>"P"</formula>
    </cfRule>
  </conditionalFormatting>
  <conditionalFormatting sqref="D463">
    <cfRule type="cellIs" dxfId="924" priority="209" stopIfTrue="1" operator="equal">
      <formula>"P"</formula>
    </cfRule>
  </conditionalFormatting>
  <conditionalFormatting sqref="D462">
    <cfRule type="cellIs" dxfId="923" priority="208" stopIfTrue="1" operator="equal">
      <formula>"P"</formula>
    </cfRule>
  </conditionalFormatting>
  <conditionalFormatting sqref="D464">
    <cfRule type="cellIs" dxfId="922" priority="207" stopIfTrue="1" operator="equal">
      <formula>"P"</formula>
    </cfRule>
  </conditionalFormatting>
  <conditionalFormatting sqref="D463">
    <cfRule type="cellIs" dxfId="921" priority="206" stopIfTrue="1" operator="equal">
      <formula>"P"</formula>
    </cfRule>
  </conditionalFormatting>
  <conditionalFormatting sqref="D462">
    <cfRule type="cellIs" dxfId="920" priority="205" stopIfTrue="1" operator="equal">
      <formula>"P"</formula>
    </cfRule>
  </conditionalFormatting>
  <conditionalFormatting sqref="D460">
    <cfRule type="cellIs" dxfId="919" priority="204" stopIfTrue="1" operator="equal">
      <formula>"P"</formula>
    </cfRule>
  </conditionalFormatting>
  <conditionalFormatting sqref="D463">
    <cfRule type="cellIs" dxfId="918" priority="203" stopIfTrue="1" operator="equal">
      <formula>"P"</formula>
    </cfRule>
  </conditionalFormatting>
  <conditionalFormatting sqref="D462">
    <cfRule type="cellIs" dxfId="917" priority="202" stopIfTrue="1" operator="equal">
      <formula>"P"</formula>
    </cfRule>
  </conditionalFormatting>
  <conditionalFormatting sqref="D461">
    <cfRule type="cellIs" dxfId="916" priority="201" stopIfTrue="1" operator="equal">
      <formula>"P"</formula>
    </cfRule>
  </conditionalFormatting>
  <conditionalFormatting sqref="D463">
    <cfRule type="cellIs" dxfId="915" priority="200" stopIfTrue="1" operator="equal">
      <formula>"P"</formula>
    </cfRule>
  </conditionalFormatting>
  <conditionalFormatting sqref="D462">
    <cfRule type="cellIs" dxfId="914" priority="199" stopIfTrue="1" operator="equal">
      <formula>"P"</formula>
    </cfRule>
  </conditionalFormatting>
  <conditionalFormatting sqref="D461">
    <cfRule type="cellIs" dxfId="913" priority="198" stopIfTrue="1" operator="equal">
      <formula>"P"</formula>
    </cfRule>
  </conditionalFormatting>
  <conditionalFormatting sqref="D462">
    <cfRule type="cellIs" dxfId="912" priority="197" stopIfTrue="1" operator="equal">
      <formula>"P"</formula>
    </cfRule>
  </conditionalFormatting>
  <conditionalFormatting sqref="D461">
    <cfRule type="cellIs" dxfId="911" priority="196" stopIfTrue="1" operator="equal">
      <formula>"P"</formula>
    </cfRule>
  </conditionalFormatting>
  <conditionalFormatting sqref="D463">
    <cfRule type="cellIs" dxfId="910" priority="195" stopIfTrue="1" operator="equal">
      <formula>"P"</formula>
    </cfRule>
  </conditionalFormatting>
  <conditionalFormatting sqref="D462">
    <cfRule type="cellIs" dxfId="909" priority="194" stopIfTrue="1" operator="equal">
      <formula>"P"</formula>
    </cfRule>
  </conditionalFormatting>
  <conditionalFormatting sqref="D461">
    <cfRule type="cellIs" dxfId="908" priority="193" stopIfTrue="1" operator="equal">
      <formula>"P"</formula>
    </cfRule>
  </conditionalFormatting>
  <conditionalFormatting sqref="D462">
    <cfRule type="cellIs" dxfId="907" priority="192" stopIfTrue="1" operator="equal">
      <formula>"P"</formula>
    </cfRule>
  </conditionalFormatting>
  <conditionalFormatting sqref="D461">
    <cfRule type="cellIs" dxfId="906" priority="191" stopIfTrue="1" operator="equal">
      <formula>"P"</formula>
    </cfRule>
  </conditionalFormatting>
  <conditionalFormatting sqref="D460">
    <cfRule type="cellIs" dxfId="905" priority="190" stopIfTrue="1" operator="equal">
      <formula>"P"</formula>
    </cfRule>
  </conditionalFormatting>
  <conditionalFormatting sqref="D462">
    <cfRule type="cellIs" dxfId="904" priority="189" stopIfTrue="1" operator="equal">
      <formula>"P"</formula>
    </cfRule>
  </conditionalFormatting>
  <conditionalFormatting sqref="D461">
    <cfRule type="cellIs" dxfId="903" priority="188" stopIfTrue="1" operator="equal">
      <formula>"P"</formula>
    </cfRule>
  </conditionalFormatting>
  <conditionalFormatting sqref="D460">
    <cfRule type="cellIs" dxfId="902" priority="187" stopIfTrue="1" operator="equal">
      <formula>"P"</formula>
    </cfRule>
  </conditionalFormatting>
  <conditionalFormatting sqref="D461">
    <cfRule type="cellIs" dxfId="901" priority="186" stopIfTrue="1" operator="equal">
      <formula>"P"</formula>
    </cfRule>
  </conditionalFormatting>
  <conditionalFormatting sqref="D460">
    <cfRule type="cellIs" dxfId="900" priority="185" stopIfTrue="1" operator="equal">
      <formula>"P"</formula>
    </cfRule>
  </conditionalFormatting>
  <conditionalFormatting sqref="D465">
    <cfRule type="cellIs" dxfId="899" priority="184" stopIfTrue="1" operator="equal">
      <formula>"P"</formula>
    </cfRule>
  </conditionalFormatting>
  <conditionalFormatting sqref="D464">
    <cfRule type="cellIs" dxfId="898" priority="183" stopIfTrue="1" operator="equal">
      <formula>"P"</formula>
    </cfRule>
  </conditionalFormatting>
  <conditionalFormatting sqref="D463">
    <cfRule type="cellIs" dxfId="897" priority="182" stopIfTrue="1" operator="equal">
      <formula>"P"</formula>
    </cfRule>
  </conditionalFormatting>
  <conditionalFormatting sqref="D461">
    <cfRule type="cellIs" dxfId="896" priority="181" stopIfTrue="1" operator="equal">
      <formula>"P"</formula>
    </cfRule>
  </conditionalFormatting>
  <conditionalFormatting sqref="D464">
    <cfRule type="cellIs" dxfId="895" priority="180" stopIfTrue="1" operator="equal">
      <formula>"P"</formula>
    </cfRule>
  </conditionalFormatting>
  <conditionalFormatting sqref="D463">
    <cfRule type="cellIs" dxfId="894" priority="179" stopIfTrue="1" operator="equal">
      <formula>"P"</formula>
    </cfRule>
  </conditionalFormatting>
  <conditionalFormatting sqref="D462">
    <cfRule type="cellIs" dxfId="893" priority="178" stopIfTrue="1" operator="equal">
      <formula>"P"</formula>
    </cfRule>
  </conditionalFormatting>
  <conditionalFormatting sqref="D460">
    <cfRule type="cellIs" dxfId="892" priority="177" stopIfTrue="1" operator="equal">
      <formula>"P"</formula>
    </cfRule>
  </conditionalFormatting>
  <conditionalFormatting sqref="D464">
    <cfRule type="cellIs" dxfId="891" priority="176" stopIfTrue="1" operator="equal">
      <formula>"P"</formula>
    </cfRule>
  </conditionalFormatting>
  <conditionalFormatting sqref="D463">
    <cfRule type="cellIs" dxfId="890" priority="175" stopIfTrue="1" operator="equal">
      <formula>"P"</formula>
    </cfRule>
  </conditionalFormatting>
  <conditionalFormatting sqref="D462">
    <cfRule type="cellIs" dxfId="889" priority="174" stopIfTrue="1" operator="equal">
      <formula>"P"</formula>
    </cfRule>
  </conditionalFormatting>
  <conditionalFormatting sqref="D463">
    <cfRule type="cellIs" dxfId="888" priority="173" stopIfTrue="1" operator="equal">
      <formula>"P"</formula>
    </cfRule>
  </conditionalFormatting>
  <conditionalFormatting sqref="D462">
    <cfRule type="cellIs" dxfId="887" priority="172" stopIfTrue="1" operator="equal">
      <formula>"P"</formula>
    </cfRule>
  </conditionalFormatting>
  <conditionalFormatting sqref="D463">
    <cfRule type="cellIs" dxfId="886" priority="113" stopIfTrue="1" operator="equal">
      <formula>"P"</formula>
    </cfRule>
  </conditionalFormatting>
  <conditionalFormatting sqref="D462">
    <cfRule type="cellIs" dxfId="885" priority="112" stopIfTrue="1" operator="equal">
      <formula>"P"</formula>
    </cfRule>
  </conditionalFormatting>
  <conditionalFormatting sqref="D463">
    <cfRule type="cellIs" dxfId="884" priority="111" stopIfTrue="1" operator="equal">
      <formula>"P"</formula>
    </cfRule>
  </conditionalFormatting>
  <conditionalFormatting sqref="D462">
    <cfRule type="cellIs" dxfId="883" priority="110" stopIfTrue="1" operator="equal">
      <formula>"P"</formula>
    </cfRule>
  </conditionalFormatting>
  <conditionalFormatting sqref="D462">
    <cfRule type="cellIs" dxfId="882" priority="117" stopIfTrue="1" operator="equal">
      <formula>"P"</formula>
    </cfRule>
  </conditionalFormatting>
  <conditionalFormatting sqref="D464">
    <cfRule type="cellIs" dxfId="881" priority="116" stopIfTrue="1" operator="equal">
      <formula>"P"</formula>
    </cfRule>
  </conditionalFormatting>
  <conditionalFormatting sqref="D463">
    <cfRule type="cellIs" dxfId="880" priority="115" stopIfTrue="1" operator="equal">
      <formula>"P"</formula>
    </cfRule>
  </conditionalFormatting>
  <conditionalFormatting sqref="D462">
    <cfRule type="cellIs" dxfId="879" priority="114" stopIfTrue="1" operator="equal">
      <formula>"P"</formula>
    </cfRule>
  </conditionalFormatting>
  <conditionalFormatting sqref="D462">
    <cfRule type="cellIs" dxfId="878" priority="109" stopIfTrue="1" operator="equal">
      <formula>"P"</formula>
    </cfRule>
  </conditionalFormatting>
  <conditionalFormatting sqref="D463">
    <cfRule type="cellIs" dxfId="877" priority="108" stopIfTrue="1" operator="equal">
      <formula>"P"</formula>
    </cfRule>
  </conditionalFormatting>
  <conditionalFormatting sqref="D462">
    <cfRule type="cellIs" dxfId="876" priority="107" stopIfTrue="1" operator="equal">
      <formula>"P"</formula>
    </cfRule>
  </conditionalFormatting>
  <conditionalFormatting sqref="D462">
    <cfRule type="cellIs" dxfId="875" priority="106" stopIfTrue="1" operator="equal">
      <formula>"P"</formula>
    </cfRule>
  </conditionalFormatting>
  <conditionalFormatting sqref="D462">
    <cfRule type="cellIs" dxfId="874" priority="105" stopIfTrue="1" operator="equal">
      <formula>"P"</formula>
    </cfRule>
  </conditionalFormatting>
  <conditionalFormatting sqref="D465">
    <cfRule type="cellIs" dxfId="873" priority="104" stopIfTrue="1" operator="equal">
      <formula>"P"</formula>
    </cfRule>
  </conditionalFormatting>
  <conditionalFormatting sqref="D464">
    <cfRule type="cellIs" dxfId="872" priority="103" stopIfTrue="1" operator="equal">
      <formula>"P"</formula>
    </cfRule>
  </conditionalFormatting>
  <conditionalFormatting sqref="D464">
    <cfRule type="cellIs" dxfId="871" priority="98" stopIfTrue="1" operator="equal">
      <formula>"P"</formula>
    </cfRule>
  </conditionalFormatting>
  <conditionalFormatting sqref="D462">
    <cfRule type="cellIs" dxfId="870" priority="96" stopIfTrue="1" operator="equal">
      <formula>"P"</formula>
    </cfRule>
  </conditionalFormatting>
  <conditionalFormatting sqref="D463">
    <cfRule type="cellIs" dxfId="869" priority="100" stopIfTrue="1" operator="equal">
      <formula>"P"</formula>
    </cfRule>
  </conditionalFormatting>
  <conditionalFormatting sqref="D462">
    <cfRule type="cellIs" dxfId="868" priority="99" stopIfTrue="1" operator="equal">
      <formula>"P"</formula>
    </cfRule>
  </conditionalFormatting>
  <conditionalFormatting sqref="D463">
    <cfRule type="cellIs" dxfId="867" priority="97" stopIfTrue="1" operator="equal">
      <formula>"P"</formula>
    </cfRule>
  </conditionalFormatting>
  <conditionalFormatting sqref="D463">
    <cfRule type="cellIs" dxfId="866" priority="95" stopIfTrue="1" operator="equal">
      <formula>"P"</formula>
    </cfRule>
  </conditionalFormatting>
  <conditionalFormatting sqref="D462">
    <cfRule type="cellIs" dxfId="865" priority="94" stopIfTrue="1" operator="equal">
      <formula>"P"</formula>
    </cfRule>
  </conditionalFormatting>
  <conditionalFormatting sqref="D464">
    <cfRule type="cellIs" dxfId="864" priority="93" stopIfTrue="1" operator="equal">
      <formula>"P"</formula>
    </cfRule>
  </conditionalFormatting>
  <conditionalFormatting sqref="D463">
    <cfRule type="cellIs" dxfId="863" priority="92" stopIfTrue="1" operator="equal">
      <formula>"P"</formula>
    </cfRule>
  </conditionalFormatting>
  <conditionalFormatting sqref="D462">
    <cfRule type="cellIs" dxfId="862" priority="91" stopIfTrue="1" operator="equal">
      <formula>"P"</formula>
    </cfRule>
  </conditionalFormatting>
  <conditionalFormatting sqref="D463">
    <cfRule type="cellIs" dxfId="861" priority="90" stopIfTrue="1" operator="equal">
      <formula>"P"</formula>
    </cfRule>
  </conditionalFormatting>
  <conditionalFormatting sqref="D462">
    <cfRule type="cellIs" dxfId="860" priority="89" stopIfTrue="1" operator="equal">
      <formula>"P"</formula>
    </cfRule>
  </conditionalFormatting>
  <conditionalFormatting sqref="D463">
    <cfRule type="cellIs" dxfId="859" priority="88" stopIfTrue="1" operator="equal">
      <formula>"P"</formula>
    </cfRule>
  </conditionalFormatting>
  <conditionalFormatting sqref="D462">
    <cfRule type="cellIs" dxfId="858" priority="87" stopIfTrue="1" operator="equal">
      <formula>"P"</formula>
    </cfRule>
  </conditionalFormatting>
  <conditionalFormatting sqref="D462">
    <cfRule type="cellIs" dxfId="857" priority="86" stopIfTrue="1" operator="equal">
      <formula>"P"</formula>
    </cfRule>
  </conditionalFormatting>
  <conditionalFormatting sqref="D463">
    <cfRule type="cellIs" dxfId="856" priority="85" stopIfTrue="1" operator="equal">
      <formula>"P"</formula>
    </cfRule>
  </conditionalFormatting>
  <conditionalFormatting sqref="D462">
    <cfRule type="cellIs" dxfId="855" priority="83" stopIfTrue="1" operator="equal">
      <formula>"P"</formula>
    </cfRule>
  </conditionalFormatting>
  <conditionalFormatting sqref="D462">
    <cfRule type="cellIs" dxfId="854" priority="84" stopIfTrue="1" operator="equal">
      <formula>"P"</formula>
    </cfRule>
  </conditionalFormatting>
  <conditionalFormatting sqref="D462">
    <cfRule type="cellIs" dxfId="853" priority="82" stopIfTrue="1" operator="equal">
      <formula>"P"</formula>
    </cfRule>
  </conditionalFormatting>
  <conditionalFormatting sqref="D467">
    <cfRule type="cellIs" dxfId="852" priority="80" stopIfTrue="1" operator="equal">
      <formula>"P"</formula>
    </cfRule>
  </conditionalFormatting>
  <conditionalFormatting sqref="D462">
    <cfRule type="cellIs" dxfId="851" priority="1157" stopIfTrue="1" operator="equal">
      <formula>"P"</formula>
    </cfRule>
  </conditionalFormatting>
  <conditionalFormatting sqref="D463">
    <cfRule type="cellIs" dxfId="850" priority="1156" stopIfTrue="1" operator="equal">
      <formula>"P"</formula>
    </cfRule>
  </conditionalFormatting>
  <conditionalFormatting sqref="D462">
    <cfRule type="cellIs" dxfId="849" priority="1155" stopIfTrue="1" operator="equal">
      <formula>"P"</formula>
    </cfRule>
  </conditionalFormatting>
  <conditionalFormatting sqref="D460">
    <cfRule type="cellIs" dxfId="848" priority="1154" stopIfTrue="1" operator="equal">
      <formula>"P"</formula>
    </cfRule>
  </conditionalFormatting>
  <conditionalFormatting sqref="D460">
    <cfRule type="cellIs" dxfId="847" priority="1153" stopIfTrue="1" operator="equal">
      <formula>"P"</formula>
    </cfRule>
  </conditionalFormatting>
  <conditionalFormatting sqref="D460">
    <cfRule type="cellIs" dxfId="846" priority="1152" stopIfTrue="1" operator="equal">
      <formula>"P"</formula>
    </cfRule>
  </conditionalFormatting>
  <conditionalFormatting sqref="D467">
    <cfRule type="cellIs" dxfId="845" priority="1151" stopIfTrue="1" operator="equal">
      <formula>"P"</formula>
    </cfRule>
  </conditionalFormatting>
  <conditionalFormatting sqref="D466">
    <cfRule type="cellIs" dxfId="844" priority="1150" stopIfTrue="1" operator="equal">
      <formula>"P"</formula>
    </cfRule>
  </conditionalFormatting>
  <conditionalFormatting sqref="D465">
    <cfRule type="cellIs" dxfId="843" priority="1149" stopIfTrue="1" operator="equal">
      <formula>"P"</formula>
    </cfRule>
  </conditionalFormatting>
  <conditionalFormatting sqref="D466">
    <cfRule type="cellIs" dxfId="842" priority="1147" stopIfTrue="1" operator="equal">
      <formula>"P"</formula>
    </cfRule>
  </conditionalFormatting>
  <conditionalFormatting sqref="D463">
    <cfRule type="cellIs" dxfId="841" priority="1148" stopIfTrue="1" operator="equal">
      <formula>"P"</formula>
    </cfRule>
  </conditionalFormatting>
  <conditionalFormatting sqref="D465">
    <cfRule type="cellIs" dxfId="840" priority="1146" stopIfTrue="1" operator="equal">
      <formula>"P"</formula>
    </cfRule>
  </conditionalFormatting>
  <conditionalFormatting sqref="D464">
    <cfRule type="cellIs" dxfId="839" priority="1145" stopIfTrue="1" operator="equal">
      <formula>"P"</formula>
    </cfRule>
  </conditionalFormatting>
  <conditionalFormatting sqref="D463">
    <cfRule type="cellIs" dxfId="838" priority="1128" stopIfTrue="1" operator="equal">
      <formula>"P"</formula>
    </cfRule>
  </conditionalFormatting>
  <conditionalFormatting sqref="D464">
    <cfRule type="cellIs" dxfId="837" priority="1127" stopIfTrue="1" operator="equal">
      <formula>"P"</formula>
    </cfRule>
  </conditionalFormatting>
  <conditionalFormatting sqref="D463">
    <cfRule type="cellIs" dxfId="836" priority="1126" stopIfTrue="1" operator="equal">
      <formula>"P"</formula>
    </cfRule>
  </conditionalFormatting>
  <conditionalFormatting sqref="D465">
    <cfRule type="cellIs" dxfId="835" priority="1125" stopIfTrue="1" operator="equal">
      <formula>"P"</formula>
    </cfRule>
  </conditionalFormatting>
  <conditionalFormatting sqref="D464">
    <cfRule type="cellIs" dxfId="834" priority="1124" stopIfTrue="1" operator="equal">
      <formula>"P"</formula>
    </cfRule>
  </conditionalFormatting>
  <conditionalFormatting sqref="D464">
    <cfRule type="cellIs" dxfId="833" priority="171" stopIfTrue="1" operator="equal">
      <formula>"P"</formula>
    </cfRule>
  </conditionalFormatting>
  <conditionalFormatting sqref="D463">
    <cfRule type="cellIs" dxfId="832" priority="170" stopIfTrue="1" operator="equal">
      <formula>"P"</formula>
    </cfRule>
  </conditionalFormatting>
  <conditionalFormatting sqref="D462">
    <cfRule type="cellIs" dxfId="831" priority="169" stopIfTrue="1" operator="equal">
      <formula>"P"</formula>
    </cfRule>
  </conditionalFormatting>
  <conditionalFormatting sqref="D460">
    <cfRule type="cellIs" dxfId="830" priority="168" stopIfTrue="1" operator="equal">
      <formula>"P"</formula>
    </cfRule>
  </conditionalFormatting>
  <conditionalFormatting sqref="D463">
    <cfRule type="cellIs" dxfId="829" priority="167" stopIfTrue="1" operator="equal">
      <formula>"P"</formula>
    </cfRule>
  </conditionalFormatting>
  <conditionalFormatting sqref="D462">
    <cfRule type="cellIs" dxfId="828" priority="166" stopIfTrue="1" operator="equal">
      <formula>"P"</formula>
    </cfRule>
  </conditionalFormatting>
  <conditionalFormatting sqref="D461">
    <cfRule type="cellIs" dxfId="827" priority="165" stopIfTrue="1" operator="equal">
      <formula>"P"</formula>
    </cfRule>
  </conditionalFormatting>
  <conditionalFormatting sqref="D463">
    <cfRule type="cellIs" dxfId="826" priority="164" stopIfTrue="1" operator="equal">
      <formula>"P"</formula>
    </cfRule>
  </conditionalFormatting>
  <conditionalFormatting sqref="D462">
    <cfRule type="cellIs" dxfId="825" priority="163" stopIfTrue="1" operator="equal">
      <formula>"P"</formula>
    </cfRule>
  </conditionalFormatting>
  <conditionalFormatting sqref="D461">
    <cfRule type="cellIs" dxfId="824" priority="162" stopIfTrue="1" operator="equal">
      <formula>"P"</formula>
    </cfRule>
  </conditionalFormatting>
  <conditionalFormatting sqref="D462">
    <cfRule type="cellIs" dxfId="823" priority="161" stopIfTrue="1" operator="equal">
      <formula>"P"</formula>
    </cfRule>
  </conditionalFormatting>
  <conditionalFormatting sqref="D461">
    <cfRule type="cellIs" dxfId="822" priority="160" stopIfTrue="1" operator="equal">
      <formula>"P"</formula>
    </cfRule>
  </conditionalFormatting>
  <conditionalFormatting sqref="D463">
    <cfRule type="cellIs" dxfId="821" priority="159" stopIfTrue="1" operator="equal">
      <formula>"P"</formula>
    </cfRule>
  </conditionalFormatting>
  <conditionalFormatting sqref="D462">
    <cfRule type="cellIs" dxfId="820" priority="158" stopIfTrue="1" operator="equal">
      <formula>"P"</formula>
    </cfRule>
  </conditionalFormatting>
  <conditionalFormatting sqref="D461">
    <cfRule type="cellIs" dxfId="819" priority="157" stopIfTrue="1" operator="equal">
      <formula>"P"</formula>
    </cfRule>
  </conditionalFormatting>
  <conditionalFormatting sqref="D462">
    <cfRule type="cellIs" dxfId="818" priority="156" stopIfTrue="1" operator="equal">
      <formula>"P"</formula>
    </cfRule>
  </conditionalFormatting>
  <conditionalFormatting sqref="D461">
    <cfRule type="cellIs" dxfId="817" priority="155" stopIfTrue="1" operator="equal">
      <formula>"P"</formula>
    </cfRule>
  </conditionalFormatting>
  <conditionalFormatting sqref="D460">
    <cfRule type="cellIs" dxfId="816" priority="154" stopIfTrue="1" operator="equal">
      <formula>"P"</formula>
    </cfRule>
  </conditionalFormatting>
  <conditionalFormatting sqref="D462">
    <cfRule type="cellIs" dxfId="815" priority="153" stopIfTrue="1" operator="equal">
      <formula>"P"</formula>
    </cfRule>
  </conditionalFormatting>
  <conditionalFormatting sqref="D461">
    <cfRule type="cellIs" dxfId="814" priority="152" stopIfTrue="1" operator="equal">
      <formula>"P"</formula>
    </cfRule>
  </conditionalFormatting>
  <conditionalFormatting sqref="D460">
    <cfRule type="cellIs" dxfId="813" priority="151" stopIfTrue="1" operator="equal">
      <formula>"P"</formula>
    </cfRule>
  </conditionalFormatting>
  <conditionalFormatting sqref="D461">
    <cfRule type="cellIs" dxfId="812" priority="150" stopIfTrue="1" operator="equal">
      <formula>"P"</formula>
    </cfRule>
  </conditionalFormatting>
  <conditionalFormatting sqref="D460">
    <cfRule type="cellIs" dxfId="811" priority="149" stopIfTrue="1" operator="equal">
      <formula>"P"</formula>
    </cfRule>
  </conditionalFormatting>
  <conditionalFormatting sqref="D462">
    <cfRule type="cellIs" dxfId="810" priority="148" stopIfTrue="1" operator="equal">
      <formula>"P"</formula>
    </cfRule>
  </conditionalFormatting>
  <conditionalFormatting sqref="D461">
    <cfRule type="cellIs" dxfId="809" priority="147" stopIfTrue="1" operator="equal">
      <formula>"P"</formula>
    </cfRule>
  </conditionalFormatting>
  <conditionalFormatting sqref="D460">
    <cfRule type="cellIs" dxfId="808" priority="146" stopIfTrue="1" operator="equal">
      <formula>"P"</formula>
    </cfRule>
  </conditionalFormatting>
  <conditionalFormatting sqref="D461">
    <cfRule type="cellIs" dxfId="807" priority="145" stopIfTrue="1" operator="equal">
      <formula>"P"</formula>
    </cfRule>
  </conditionalFormatting>
  <conditionalFormatting sqref="D460">
    <cfRule type="cellIs" dxfId="806" priority="144" stopIfTrue="1" operator="equal">
      <formula>"P"</formula>
    </cfRule>
  </conditionalFormatting>
  <conditionalFormatting sqref="D461">
    <cfRule type="cellIs" dxfId="805" priority="143" stopIfTrue="1" operator="equal">
      <formula>"P"</formula>
    </cfRule>
  </conditionalFormatting>
  <conditionalFormatting sqref="D460">
    <cfRule type="cellIs" dxfId="804" priority="142" stopIfTrue="1" operator="equal">
      <formula>"P"</formula>
    </cfRule>
  </conditionalFormatting>
  <conditionalFormatting sqref="D460">
    <cfRule type="cellIs" dxfId="803" priority="141" stopIfTrue="1" operator="equal">
      <formula>"P"</formula>
    </cfRule>
  </conditionalFormatting>
  <conditionalFormatting sqref="D465">
    <cfRule type="cellIs" dxfId="802" priority="140" stopIfTrue="1" operator="equal">
      <formula>"P"</formula>
    </cfRule>
  </conditionalFormatting>
  <conditionalFormatting sqref="D466">
    <cfRule type="cellIs" dxfId="801" priority="139" stopIfTrue="1" operator="equal">
      <formula>"P"</formula>
    </cfRule>
  </conditionalFormatting>
  <conditionalFormatting sqref="D465">
    <cfRule type="cellIs" dxfId="800" priority="138" stopIfTrue="1" operator="equal">
      <formula>"P"</formula>
    </cfRule>
  </conditionalFormatting>
  <conditionalFormatting sqref="D464">
    <cfRule type="cellIs" dxfId="799" priority="137" stopIfTrue="1" operator="equal">
      <formula>"P"</formula>
    </cfRule>
  </conditionalFormatting>
  <conditionalFormatting sqref="D462">
    <cfRule type="cellIs" dxfId="798" priority="136" stopIfTrue="1" operator="equal">
      <formula>"P"</formula>
    </cfRule>
  </conditionalFormatting>
  <conditionalFormatting sqref="D465">
    <cfRule type="cellIs" dxfId="797" priority="135" stopIfTrue="1" operator="equal">
      <formula>"P"</formula>
    </cfRule>
  </conditionalFormatting>
  <conditionalFormatting sqref="D464">
    <cfRule type="cellIs" dxfId="796" priority="134" stopIfTrue="1" operator="equal">
      <formula>"P"</formula>
    </cfRule>
  </conditionalFormatting>
  <conditionalFormatting sqref="D463">
    <cfRule type="cellIs" dxfId="795" priority="133" stopIfTrue="1" operator="equal">
      <formula>"P"</formula>
    </cfRule>
  </conditionalFormatting>
  <conditionalFormatting sqref="D465">
    <cfRule type="cellIs" dxfId="794" priority="132" stopIfTrue="1" operator="equal">
      <formula>"P"</formula>
    </cfRule>
  </conditionalFormatting>
  <conditionalFormatting sqref="D464">
    <cfRule type="cellIs" dxfId="793" priority="131" stopIfTrue="1" operator="equal">
      <formula>"P"</formula>
    </cfRule>
  </conditionalFormatting>
  <conditionalFormatting sqref="D463">
    <cfRule type="cellIs" dxfId="792" priority="130" stopIfTrue="1" operator="equal">
      <formula>"P"</formula>
    </cfRule>
  </conditionalFormatting>
  <conditionalFormatting sqref="D464">
    <cfRule type="cellIs" dxfId="791" priority="129" stopIfTrue="1" operator="equal">
      <formula>"P"</formula>
    </cfRule>
  </conditionalFormatting>
  <conditionalFormatting sqref="D463">
    <cfRule type="cellIs" dxfId="790" priority="128" stopIfTrue="1" operator="equal">
      <formula>"P"</formula>
    </cfRule>
  </conditionalFormatting>
  <conditionalFormatting sqref="D465">
    <cfRule type="cellIs" dxfId="789" priority="127" stopIfTrue="1" operator="equal">
      <formula>"P"</formula>
    </cfRule>
  </conditionalFormatting>
  <conditionalFormatting sqref="D464">
    <cfRule type="cellIs" dxfId="788" priority="126" stopIfTrue="1" operator="equal">
      <formula>"P"</formula>
    </cfRule>
  </conditionalFormatting>
  <conditionalFormatting sqref="D463">
    <cfRule type="cellIs" dxfId="787" priority="125" stopIfTrue="1" operator="equal">
      <formula>"P"</formula>
    </cfRule>
  </conditionalFormatting>
  <conditionalFormatting sqref="D464">
    <cfRule type="cellIs" dxfId="786" priority="124" stopIfTrue="1" operator="equal">
      <formula>"P"</formula>
    </cfRule>
  </conditionalFormatting>
  <conditionalFormatting sqref="D463">
    <cfRule type="cellIs" dxfId="785" priority="123" stopIfTrue="1" operator="equal">
      <formula>"P"</formula>
    </cfRule>
  </conditionalFormatting>
  <conditionalFormatting sqref="D462">
    <cfRule type="cellIs" dxfId="784" priority="122" stopIfTrue="1" operator="equal">
      <formula>"P"</formula>
    </cfRule>
  </conditionalFormatting>
  <conditionalFormatting sqref="D464">
    <cfRule type="cellIs" dxfId="783" priority="121" stopIfTrue="1" operator="equal">
      <formula>"P"</formula>
    </cfRule>
  </conditionalFormatting>
  <conditionalFormatting sqref="D463">
    <cfRule type="cellIs" dxfId="782" priority="120" stopIfTrue="1" operator="equal">
      <formula>"P"</formula>
    </cfRule>
  </conditionalFormatting>
  <conditionalFormatting sqref="D462">
    <cfRule type="cellIs" dxfId="781" priority="119" stopIfTrue="1" operator="equal">
      <formula>"P"</formula>
    </cfRule>
  </conditionalFormatting>
  <conditionalFormatting sqref="D463">
    <cfRule type="cellIs" dxfId="780" priority="118" stopIfTrue="1" operator="equal">
      <formula>"P"</formula>
    </cfRule>
  </conditionalFormatting>
  <conditionalFormatting sqref="D463">
    <cfRule type="cellIs" dxfId="779" priority="102" stopIfTrue="1" operator="equal">
      <formula>"P"</formula>
    </cfRule>
  </conditionalFormatting>
  <conditionalFormatting sqref="D464">
    <cfRule type="cellIs" dxfId="778" priority="101" stopIfTrue="1" operator="equal">
      <formula>"P"</formula>
    </cfRule>
  </conditionalFormatting>
  <conditionalFormatting sqref="D464">
    <cfRule type="cellIs" dxfId="777" priority="1121" stopIfTrue="1" operator="equal">
      <formula>"P"</formula>
    </cfRule>
  </conditionalFormatting>
  <conditionalFormatting sqref="D460">
    <cfRule type="cellIs" dxfId="776" priority="1118" stopIfTrue="1" operator="equal">
      <formula>"P"</formula>
    </cfRule>
  </conditionalFormatting>
  <conditionalFormatting sqref="D463">
    <cfRule type="cellIs" dxfId="775" priority="1114" stopIfTrue="1" operator="equal">
      <formula>"P"</formula>
    </cfRule>
  </conditionalFormatting>
  <conditionalFormatting sqref="D463">
    <cfRule type="cellIs" dxfId="774" priority="1111" stopIfTrue="1" operator="equal">
      <formula>"P"</formula>
    </cfRule>
  </conditionalFormatting>
  <conditionalFormatting sqref="D462">
    <cfRule type="cellIs" dxfId="773" priority="1107" stopIfTrue="1" operator="equal">
      <formula>"P"</formula>
    </cfRule>
  </conditionalFormatting>
  <conditionalFormatting sqref="D463">
    <cfRule type="cellIs" dxfId="772" priority="1105" stopIfTrue="1" operator="equal">
      <formula>"P"</formula>
    </cfRule>
  </conditionalFormatting>
  <conditionalFormatting sqref="D462">
    <cfRule type="cellIs" dxfId="771" priority="1104" stopIfTrue="1" operator="equal">
      <formula>"P"</formula>
    </cfRule>
  </conditionalFormatting>
  <conditionalFormatting sqref="D461">
    <cfRule type="cellIs" dxfId="770" priority="1103" stopIfTrue="1" operator="equal">
      <formula>"P"</formula>
    </cfRule>
  </conditionalFormatting>
  <conditionalFormatting sqref="D462">
    <cfRule type="cellIs" dxfId="769" priority="1102" stopIfTrue="1" operator="equal">
      <formula>"P"</formula>
    </cfRule>
  </conditionalFormatting>
  <conditionalFormatting sqref="D461">
    <cfRule type="cellIs" dxfId="768" priority="1101" stopIfTrue="1" operator="equal">
      <formula>"P"</formula>
    </cfRule>
  </conditionalFormatting>
  <conditionalFormatting sqref="D459">
    <cfRule type="cellIs" dxfId="767" priority="1100" stopIfTrue="1" operator="equal">
      <formula>"P"</formula>
    </cfRule>
  </conditionalFormatting>
  <conditionalFormatting sqref="D459">
    <cfRule type="cellIs" dxfId="766" priority="1099" stopIfTrue="1" operator="equal">
      <formula>"P"</formula>
    </cfRule>
  </conditionalFormatting>
  <conditionalFormatting sqref="D459">
    <cfRule type="cellIs" dxfId="765" priority="1098" stopIfTrue="1" operator="equal">
      <formula>"P"</formula>
    </cfRule>
  </conditionalFormatting>
  <conditionalFormatting sqref="D467">
    <cfRule type="cellIs" dxfId="764" priority="1097" stopIfTrue="1" operator="equal">
      <formula>"P"</formula>
    </cfRule>
  </conditionalFormatting>
  <conditionalFormatting sqref="D468">
    <cfRule type="cellIs" dxfId="763" priority="1096" stopIfTrue="1" operator="equal">
      <formula>"P"</formula>
    </cfRule>
  </conditionalFormatting>
  <conditionalFormatting sqref="D467">
    <cfRule type="cellIs" dxfId="762" priority="1095" stopIfTrue="1" operator="equal">
      <formula>"P"</formula>
    </cfRule>
  </conditionalFormatting>
  <conditionalFormatting sqref="D466">
    <cfRule type="cellIs" dxfId="761" priority="1094" stopIfTrue="1" operator="equal">
      <formula>"P"</formula>
    </cfRule>
  </conditionalFormatting>
  <conditionalFormatting sqref="D464">
    <cfRule type="cellIs" dxfId="760" priority="1093" stopIfTrue="1" operator="equal">
      <formula>"P"</formula>
    </cfRule>
  </conditionalFormatting>
  <conditionalFormatting sqref="D467">
    <cfRule type="cellIs" dxfId="759" priority="1092" stopIfTrue="1" operator="equal">
      <formula>"P"</formula>
    </cfRule>
  </conditionalFormatting>
  <conditionalFormatting sqref="D466">
    <cfRule type="cellIs" dxfId="758" priority="1091" stopIfTrue="1" operator="equal">
      <formula>"P"</formula>
    </cfRule>
  </conditionalFormatting>
  <conditionalFormatting sqref="D465">
    <cfRule type="cellIs" dxfId="757" priority="1090" stopIfTrue="1" operator="equal">
      <formula>"P"</formula>
    </cfRule>
  </conditionalFormatting>
  <conditionalFormatting sqref="D467">
    <cfRule type="cellIs" dxfId="756" priority="1089" stopIfTrue="1" operator="equal">
      <formula>"P"</formula>
    </cfRule>
  </conditionalFormatting>
  <conditionalFormatting sqref="D462">
    <cfRule type="cellIs" dxfId="755" priority="250" stopIfTrue="1" operator="equal">
      <formula>"P"</formula>
    </cfRule>
  </conditionalFormatting>
  <conditionalFormatting sqref="D461">
    <cfRule type="cellIs" dxfId="754" priority="249" stopIfTrue="1" operator="equal">
      <formula>"P"</formula>
    </cfRule>
  </conditionalFormatting>
  <conditionalFormatting sqref="D460">
    <cfRule type="cellIs" dxfId="753" priority="246" stopIfTrue="1" operator="equal">
      <formula>"P"</formula>
    </cfRule>
  </conditionalFormatting>
  <conditionalFormatting sqref="D460">
    <cfRule type="cellIs" dxfId="752" priority="241" stopIfTrue="1" operator="equal">
      <formula>"P"</formula>
    </cfRule>
  </conditionalFormatting>
  <conditionalFormatting sqref="D461">
    <cfRule type="cellIs" dxfId="751" priority="244" stopIfTrue="1" operator="equal">
      <formula>"P"</formula>
    </cfRule>
  </conditionalFormatting>
  <conditionalFormatting sqref="D460">
    <cfRule type="cellIs" dxfId="750" priority="239" stopIfTrue="1" operator="equal">
      <formula>"P"</formula>
    </cfRule>
  </conditionalFormatting>
  <conditionalFormatting sqref="D461">
    <cfRule type="cellIs" dxfId="749" priority="240" stopIfTrue="1" operator="equal">
      <formula>"P"</formula>
    </cfRule>
  </conditionalFormatting>
  <conditionalFormatting sqref="D461">
    <cfRule type="cellIs" dxfId="748" priority="242" stopIfTrue="1" operator="equal">
      <formula>"P"</formula>
    </cfRule>
  </conditionalFormatting>
  <conditionalFormatting sqref="D460">
    <cfRule type="cellIs" dxfId="747" priority="238" stopIfTrue="1" operator="equal">
      <formula>"P"</formula>
    </cfRule>
  </conditionalFormatting>
  <conditionalFormatting sqref="D461">
    <cfRule type="cellIs" dxfId="746" priority="237" stopIfTrue="1" operator="equal">
      <formula>"P"</formula>
    </cfRule>
  </conditionalFormatting>
  <conditionalFormatting sqref="D460">
    <cfRule type="cellIs" dxfId="745" priority="236" stopIfTrue="1" operator="equal">
      <formula>"P"</formula>
    </cfRule>
  </conditionalFormatting>
  <conditionalFormatting sqref="D460">
    <cfRule type="cellIs" dxfId="744" priority="235" stopIfTrue="1" operator="equal">
      <formula>"P"</formula>
    </cfRule>
  </conditionalFormatting>
  <conditionalFormatting sqref="D460">
    <cfRule type="cellIs" dxfId="743" priority="234" stopIfTrue="1" operator="equal">
      <formula>"P"</formula>
    </cfRule>
  </conditionalFormatting>
  <conditionalFormatting sqref="D466">
    <cfRule type="cellIs" dxfId="742" priority="233" stopIfTrue="1" operator="equal">
      <formula>"P"</formula>
    </cfRule>
  </conditionalFormatting>
  <conditionalFormatting sqref="D465">
    <cfRule type="cellIs" dxfId="741" priority="232" stopIfTrue="1" operator="equal">
      <formula>"P"</formula>
    </cfRule>
  </conditionalFormatting>
  <conditionalFormatting sqref="D464">
    <cfRule type="cellIs" dxfId="740" priority="231" stopIfTrue="1" operator="equal">
      <formula>"P"</formula>
    </cfRule>
  </conditionalFormatting>
  <conditionalFormatting sqref="D462">
    <cfRule type="cellIs" dxfId="739" priority="230" stopIfTrue="1" operator="equal">
      <formula>"P"</formula>
    </cfRule>
  </conditionalFormatting>
  <conditionalFormatting sqref="D465">
    <cfRule type="cellIs" dxfId="738" priority="229" stopIfTrue="1" operator="equal">
      <formula>"P"</formula>
    </cfRule>
  </conditionalFormatting>
  <conditionalFormatting sqref="D466">
    <cfRule type="cellIs" dxfId="737" priority="79" stopIfTrue="1" operator="equal">
      <formula>"P"</formula>
    </cfRule>
  </conditionalFormatting>
  <conditionalFormatting sqref="D466">
    <cfRule type="cellIs" dxfId="736" priority="72" stopIfTrue="1" operator="equal">
      <formula>"P"</formula>
    </cfRule>
  </conditionalFormatting>
  <conditionalFormatting sqref="D465">
    <cfRule type="cellIs" dxfId="735" priority="78" stopIfTrue="1" operator="equal">
      <formula>"P"</formula>
    </cfRule>
  </conditionalFormatting>
  <conditionalFormatting sqref="D463">
    <cfRule type="cellIs" dxfId="734" priority="77" stopIfTrue="1" operator="equal">
      <formula>"P"</formula>
    </cfRule>
  </conditionalFormatting>
  <conditionalFormatting sqref="D466">
    <cfRule type="cellIs" dxfId="733" priority="76" stopIfTrue="1" operator="equal">
      <formula>"P"</formula>
    </cfRule>
  </conditionalFormatting>
  <conditionalFormatting sqref="D464">
    <cfRule type="cellIs" dxfId="732" priority="74" stopIfTrue="1" operator="equal">
      <formula>"P"</formula>
    </cfRule>
  </conditionalFormatting>
  <conditionalFormatting sqref="D465">
    <cfRule type="cellIs" dxfId="731" priority="75" stopIfTrue="1" operator="equal">
      <formula>"P"</formula>
    </cfRule>
  </conditionalFormatting>
  <conditionalFormatting sqref="D462">
    <cfRule type="cellIs" dxfId="730" priority="73" stopIfTrue="1" operator="equal">
      <formula>"P"</formula>
    </cfRule>
  </conditionalFormatting>
  <conditionalFormatting sqref="D465">
    <cfRule type="cellIs" dxfId="729" priority="71" stopIfTrue="1" operator="equal">
      <formula>"P"</formula>
    </cfRule>
  </conditionalFormatting>
  <conditionalFormatting sqref="D464">
    <cfRule type="cellIs" dxfId="728" priority="70" stopIfTrue="1" operator="equal">
      <formula>"P"</formula>
    </cfRule>
  </conditionalFormatting>
  <conditionalFormatting sqref="D464">
    <cfRule type="cellIs" dxfId="727" priority="31" stopIfTrue="1" operator="equal">
      <formula>"P"</formula>
    </cfRule>
  </conditionalFormatting>
  <conditionalFormatting sqref="D463">
    <cfRule type="cellIs" dxfId="726" priority="30" stopIfTrue="1" operator="equal">
      <formula>"P"</formula>
    </cfRule>
  </conditionalFormatting>
  <conditionalFormatting sqref="D465">
    <cfRule type="cellIs" dxfId="725" priority="24" stopIfTrue="1" operator="equal">
      <formula>"P"</formula>
    </cfRule>
  </conditionalFormatting>
  <conditionalFormatting sqref="D462">
    <cfRule type="cellIs" dxfId="724" priority="33" stopIfTrue="1" operator="equal">
      <formula>"P"</formula>
    </cfRule>
  </conditionalFormatting>
  <conditionalFormatting sqref="D464">
    <cfRule type="cellIs" dxfId="723" priority="34" stopIfTrue="1" operator="equal">
      <formula>"P"</formula>
    </cfRule>
  </conditionalFormatting>
  <conditionalFormatting sqref="D465">
    <cfRule type="cellIs" dxfId="722" priority="32" stopIfTrue="1" operator="equal">
      <formula>"P"</formula>
    </cfRule>
  </conditionalFormatting>
  <conditionalFormatting sqref="D465">
    <cfRule type="cellIs" dxfId="721" priority="29" stopIfTrue="1" operator="equal">
      <formula>"P"</formula>
    </cfRule>
  </conditionalFormatting>
  <conditionalFormatting sqref="D464">
    <cfRule type="cellIs" dxfId="720" priority="28" stopIfTrue="1" operator="equal">
      <formula>"P"</formula>
    </cfRule>
  </conditionalFormatting>
  <conditionalFormatting sqref="D463">
    <cfRule type="cellIs" dxfId="719" priority="27" stopIfTrue="1" operator="equal">
      <formula>"P"</formula>
    </cfRule>
  </conditionalFormatting>
  <conditionalFormatting sqref="D463">
    <cfRule type="cellIs" dxfId="718" priority="25" stopIfTrue="1" operator="equal">
      <formula>"P"</formula>
    </cfRule>
  </conditionalFormatting>
  <conditionalFormatting sqref="D464">
    <cfRule type="cellIs" dxfId="717" priority="26" stopIfTrue="1" operator="equal">
      <formula>"P"</formula>
    </cfRule>
  </conditionalFormatting>
  <conditionalFormatting sqref="D465">
    <cfRule type="cellIs" dxfId="716" priority="69" stopIfTrue="1" operator="equal">
      <formula>"P"</formula>
    </cfRule>
  </conditionalFormatting>
  <conditionalFormatting sqref="D464">
    <cfRule type="cellIs" dxfId="715" priority="68" stopIfTrue="1" operator="equal">
      <formula>"P"</formula>
    </cfRule>
  </conditionalFormatting>
  <conditionalFormatting sqref="D466">
    <cfRule type="cellIs" dxfId="714" priority="67" stopIfTrue="1" operator="equal">
      <formula>"P"</formula>
    </cfRule>
  </conditionalFormatting>
  <conditionalFormatting sqref="D465">
    <cfRule type="cellIs" dxfId="713" priority="66" stopIfTrue="1" operator="equal">
      <formula>"P"</formula>
    </cfRule>
  </conditionalFormatting>
  <conditionalFormatting sqref="D464">
    <cfRule type="cellIs" dxfId="712" priority="65" stopIfTrue="1" operator="equal">
      <formula>"P"</formula>
    </cfRule>
  </conditionalFormatting>
  <conditionalFormatting sqref="D462">
    <cfRule type="cellIs" dxfId="711" priority="64" stopIfTrue="1" operator="equal">
      <formula>"P"</formula>
    </cfRule>
  </conditionalFormatting>
  <conditionalFormatting sqref="D465">
    <cfRule type="cellIs" dxfId="710" priority="63" stopIfTrue="1" operator="equal">
      <formula>"P"</formula>
    </cfRule>
  </conditionalFormatting>
  <conditionalFormatting sqref="D464">
    <cfRule type="cellIs" dxfId="709" priority="62" stopIfTrue="1" operator="equal">
      <formula>"P"</formula>
    </cfRule>
  </conditionalFormatting>
  <conditionalFormatting sqref="D463">
    <cfRule type="cellIs" dxfId="708" priority="61" stopIfTrue="1" operator="equal">
      <formula>"P"</formula>
    </cfRule>
  </conditionalFormatting>
  <conditionalFormatting sqref="D465">
    <cfRule type="cellIs" dxfId="707" priority="60" stopIfTrue="1" operator="equal">
      <formula>"P"</formula>
    </cfRule>
  </conditionalFormatting>
  <conditionalFormatting sqref="D464">
    <cfRule type="cellIs" dxfId="706" priority="59" stopIfTrue="1" operator="equal">
      <formula>"P"</formula>
    </cfRule>
  </conditionalFormatting>
  <conditionalFormatting sqref="D463">
    <cfRule type="cellIs" dxfId="705" priority="58" stopIfTrue="1" operator="equal">
      <formula>"P"</formula>
    </cfRule>
  </conditionalFormatting>
  <conditionalFormatting sqref="D464">
    <cfRule type="cellIs" dxfId="704" priority="57" stopIfTrue="1" operator="equal">
      <formula>"P"</formula>
    </cfRule>
  </conditionalFormatting>
  <conditionalFormatting sqref="D463">
    <cfRule type="cellIs" dxfId="703" priority="56" stopIfTrue="1" operator="equal">
      <formula>"P"</formula>
    </cfRule>
  </conditionalFormatting>
  <conditionalFormatting sqref="D465">
    <cfRule type="cellIs" dxfId="702" priority="55" stopIfTrue="1" operator="equal">
      <formula>"P"</formula>
    </cfRule>
  </conditionalFormatting>
  <conditionalFormatting sqref="D464">
    <cfRule type="cellIs" dxfId="701" priority="54" stopIfTrue="1" operator="equal">
      <formula>"P"</formula>
    </cfRule>
  </conditionalFormatting>
  <conditionalFormatting sqref="D463">
    <cfRule type="cellIs" dxfId="700" priority="53" stopIfTrue="1" operator="equal">
      <formula>"P"</formula>
    </cfRule>
  </conditionalFormatting>
  <conditionalFormatting sqref="D464">
    <cfRule type="cellIs" dxfId="699" priority="52" stopIfTrue="1" operator="equal">
      <formula>"P"</formula>
    </cfRule>
  </conditionalFormatting>
  <conditionalFormatting sqref="D463">
    <cfRule type="cellIs" dxfId="698" priority="51" stopIfTrue="1" operator="equal">
      <formula>"P"</formula>
    </cfRule>
  </conditionalFormatting>
  <conditionalFormatting sqref="D462">
    <cfRule type="cellIs" dxfId="697" priority="50" stopIfTrue="1" operator="equal">
      <formula>"P"</formula>
    </cfRule>
  </conditionalFormatting>
  <conditionalFormatting sqref="D464">
    <cfRule type="cellIs" dxfId="696" priority="49" stopIfTrue="1" operator="equal">
      <formula>"P"</formula>
    </cfRule>
  </conditionalFormatting>
  <conditionalFormatting sqref="D463">
    <cfRule type="cellIs" dxfId="695" priority="48" stopIfTrue="1" operator="equal">
      <formula>"P"</formula>
    </cfRule>
  </conditionalFormatting>
  <conditionalFormatting sqref="D462">
    <cfRule type="cellIs" dxfId="694" priority="47" stopIfTrue="1" operator="equal">
      <formula>"P"</formula>
    </cfRule>
  </conditionalFormatting>
  <conditionalFormatting sqref="D463">
    <cfRule type="cellIs" dxfId="693" priority="46" stopIfTrue="1" operator="equal">
      <formula>"P"</formula>
    </cfRule>
  </conditionalFormatting>
  <conditionalFormatting sqref="D462">
    <cfRule type="cellIs" dxfId="692" priority="45" stopIfTrue="1" operator="equal">
      <formula>"P"</formula>
    </cfRule>
  </conditionalFormatting>
  <conditionalFormatting sqref="D464">
    <cfRule type="cellIs" dxfId="691" priority="44" stopIfTrue="1" operator="equal">
      <formula>"P"</formula>
    </cfRule>
  </conditionalFormatting>
  <conditionalFormatting sqref="D463">
    <cfRule type="cellIs" dxfId="690" priority="43" stopIfTrue="1" operator="equal">
      <formula>"P"</formula>
    </cfRule>
  </conditionalFormatting>
  <conditionalFormatting sqref="D462">
    <cfRule type="cellIs" dxfId="689" priority="42" stopIfTrue="1" operator="equal">
      <formula>"P"</formula>
    </cfRule>
  </conditionalFormatting>
  <conditionalFormatting sqref="D463">
    <cfRule type="cellIs" dxfId="688" priority="41" stopIfTrue="1" operator="equal">
      <formula>"P"</formula>
    </cfRule>
  </conditionalFormatting>
  <conditionalFormatting sqref="D462">
    <cfRule type="cellIs" dxfId="687" priority="40" stopIfTrue="1" operator="equal">
      <formula>"P"</formula>
    </cfRule>
  </conditionalFormatting>
  <conditionalFormatting sqref="D463">
    <cfRule type="cellIs" dxfId="686" priority="39" stopIfTrue="1" operator="equal">
      <formula>"P"</formula>
    </cfRule>
  </conditionalFormatting>
  <conditionalFormatting sqref="D462">
    <cfRule type="cellIs" dxfId="685" priority="38" stopIfTrue="1" operator="equal">
      <formula>"P"</formula>
    </cfRule>
  </conditionalFormatting>
  <conditionalFormatting sqref="D462">
    <cfRule type="cellIs" dxfId="684" priority="37" stopIfTrue="1" operator="equal">
      <formula>"P"</formula>
    </cfRule>
  </conditionalFormatting>
  <conditionalFormatting sqref="D466">
    <cfRule type="cellIs" dxfId="683" priority="36" stopIfTrue="1" operator="equal">
      <formula>"P"</formula>
    </cfRule>
  </conditionalFormatting>
  <conditionalFormatting sqref="D465">
    <cfRule type="cellIs" dxfId="682" priority="35" stopIfTrue="1" operator="equal">
      <formula>"P"</formula>
    </cfRule>
  </conditionalFormatting>
  <conditionalFormatting sqref="D464">
    <cfRule type="cellIs" dxfId="681" priority="23" stopIfTrue="1" operator="equal">
      <formula>"P"</formula>
    </cfRule>
  </conditionalFormatting>
  <conditionalFormatting sqref="D463">
    <cfRule type="cellIs" dxfId="680" priority="22" stopIfTrue="1" operator="equal">
      <formula>"P"</formula>
    </cfRule>
  </conditionalFormatting>
  <conditionalFormatting sqref="D463">
    <cfRule type="cellIs" dxfId="679" priority="20" stopIfTrue="1" operator="equal">
      <formula>"P"</formula>
    </cfRule>
  </conditionalFormatting>
  <conditionalFormatting sqref="D464">
    <cfRule type="cellIs" dxfId="678" priority="21" stopIfTrue="1" operator="equal">
      <formula>"P"</formula>
    </cfRule>
  </conditionalFormatting>
  <conditionalFormatting sqref="D466">
    <cfRule type="cellIs" dxfId="677" priority="785" stopIfTrue="1" operator="equal">
      <formula>"P"</formula>
    </cfRule>
  </conditionalFormatting>
  <conditionalFormatting sqref="D466">
    <cfRule type="cellIs" dxfId="676" priority="783" stopIfTrue="1" operator="equal">
      <formula>"P"</formula>
    </cfRule>
  </conditionalFormatting>
  <conditionalFormatting sqref="D461">
    <cfRule type="cellIs" dxfId="675" priority="786" stopIfTrue="1" operator="equal">
      <formula>"P"</formula>
    </cfRule>
  </conditionalFormatting>
  <conditionalFormatting sqref="D467">
    <cfRule type="cellIs" dxfId="674" priority="784" stopIfTrue="1" operator="equal">
      <formula>"P"</formula>
    </cfRule>
  </conditionalFormatting>
  <conditionalFormatting sqref="D465">
    <cfRule type="cellIs" dxfId="673" priority="782" stopIfTrue="1" operator="equal">
      <formula>"P"</formula>
    </cfRule>
  </conditionalFormatting>
  <conditionalFormatting sqref="D463">
    <cfRule type="cellIs" dxfId="672" priority="781" stopIfTrue="1" operator="equal">
      <formula>"P"</formula>
    </cfRule>
  </conditionalFormatting>
  <conditionalFormatting sqref="D464">
    <cfRule type="cellIs" dxfId="671" priority="740" stopIfTrue="1" operator="equal">
      <formula>"P"</formula>
    </cfRule>
  </conditionalFormatting>
  <conditionalFormatting sqref="D463">
    <cfRule type="cellIs" dxfId="670" priority="739" stopIfTrue="1" operator="equal">
      <formula>"P"</formula>
    </cfRule>
  </conditionalFormatting>
  <conditionalFormatting sqref="D464">
    <cfRule type="cellIs" dxfId="669" priority="733" stopIfTrue="1" operator="equal">
      <formula>"P"</formula>
    </cfRule>
  </conditionalFormatting>
  <conditionalFormatting sqref="D464">
    <cfRule type="cellIs" dxfId="668" priority="742" stopIfTrue="1" operator="equal">
      <formula>"P"</formula>
    </cfRule>
  </conditionalFormatting>
  <conditionalFormatting sqref="D465">
    <cfRule type="cellIs" dxfId="667" priority="743" stopIfTrue="1" operator="equal">
      <formula>"P"</formula>
    </cfRule>
  </conditionalFormatting>
  <conditionalFormatting sqref="D463">
    <cfRule type="cellIs" dxfId="666" priority="741" stopIfTrue="1" operator="equal">
      <formula>"P"</formula>
    </cfRule>
  </conditionalFormatting>
  <conditionalFormatting sqref="D465">
    <cfRule type="cellIs" dxfId="665" priority="738" stopIfTrue="1" operator="equal">
      <formula>"P"</formula>
    </cfRule>
  </conditionalFormatting>
  <conditionalFormatting sqref="D464">
    <cfRule type="cellIs" dxfId="664" priority="737" stopIfTrue="1" operator="equal">
      <formula>"P"</formula>
    </cfRule>
  </conditionalFormatting>
  <conditionalFormatting sqref="D463">
    <cfRule type="cellIs" dxfId="663" priority="736" stopIfTrue="1" operator="equal">
      <formula>"P"</formula>
    </cfRule>
  </conditionalFormatting>
  <conditionalFormatting sqref="D463">
    <cfRule type="cellIs" dxfId="662" priority="734" stopIfTrue="1" operator="equal">
      <formula>"P"</formula>
    </cfRule>
  </conditionalFormatting>
  <conditionalFormatting sqref="D464">
    <cfRule type="cellIs" dxfId="661" priority="735" stopIfTrue="1" operator="equal">
      <formula>"P"</formula>
    </cfRule>
  </conditionalFormatting>
  <conditionalFormatting sqref="D466">
    <cfRule type="cellIs" dxfId="660" priority="780" stopIfTrue="1" operator="equal">
      <formula>"P"</formula>
    </cfRule>
  </conditionalFormatting>
  <conditionalFormatting sqref="D465">
    <cfRule type="cellIs" dxfId="659" priority="779" stopIfTrue="1" operator="equal">
      <formula>"P"</formula>
    </cfRule>
  </conditionalFormatting>
  <conditionalFormatting sqref="D464">
    <cfRule type="cellIs" dxfId="658" priority="778" stopIfTrue="1" operator="equal">
      <formula>"P"</formula>
    </cfRule>
  </conditionalFormatting>
  <conditionalFormatting sqref="D466">
    <cfRule type="cellIs" dxfId="657" priority="777" stopIfTrue="1" operator="equal">
      <formula>"P"</formula>
    </cfRule>
  </conditionalFormatting>
  <conditionalFormatting sqref="D465">
    <cfRule type="cellIs" dxfId="656" priority="776" stopIfTrue="1" operator="equal">
      <formula>"P"</formula>
    </cfRule>
  </conditionalFormatting>
  <conditionalFormatting sqref="D464">
    <cfRule type="cellIs" dxfId="655" priority="775" stopIfTrue="1" operator="equal">
      <formula>"P"</formula>
    </cfRule>
  </conditionalFormatting>
  <conditionalFormatting sqref="D465">
    <cfRule type="cellIs" dxfId="654" priority="774" stopIfTrue="1" operator="equal">
      <formula>"P"</formula>
    </cfRule>
  </conditionalFormatting>
  <conditionalFormatting sqref="D464">
    <cfRule type="cellIs" dxfId="653" priority="773" stopIfTrue="1" operator="equal">
      <formula>"P"</formula>
    </cfRule>
  </conditionalFormatting>
  <conditionalFormatting sqref="D466">
    <cfRule type="cellIs" dxfId="652" priority="772" stopIfTrue="1" operator="equal">
      <formula>"P"</formula>
    </cfRule>
  </conditionalFormatting>
  <conditionalFormatting sqref="D464">
    <cfRule type="cellIs" dxfId="651" priority="770" stopIfTrue="1" operator="equal">
      <formula>"P"</formula>
    </cfRule>
  </conditionalFormatting>
  <conditionalFormatting sqref="D465">
    <cfRule type="cellIs" dxfId="650" priority="771" stopIfTrue="1" operator="equal">
      <formula>"P"</formula>
    </cfRule>
  </conditionalFormatting>
  <conditionalFormatting sqref="D465">
    <cfRule type="cellIs" dxfId="649" priority="769" stopIfTrue="1" operator="equal">
      <formula>"P"</formula>
    </cfRule>
  </conditionalFormatting>
  <conditionalFormatting sqref="D464">
    <cfRule type="cellIs" dxfId="648" priority="768" stopIfTrue="1" operator="equal">
      <formula>"P"</formula>
    </cfRule>
  </conditionalFormatting>
  <conditionalFormatting sqref="D463">
    <cfRule type="cellIs" dxfId="647" priority="767" stopIfTrue="1" operator="equal">
      <formula>"P"</formula>
    </cfRule>
  </conditionalFormatting>
  <conditionalFormatting sqref="D465">
    <cfRule type="cellIs" dxfId="646" priority="766" stopIfTrue="1" operator="equal">
      <formula>"P"</formula>
    </cfRule>
  </conditionalFormatting>
  <conditionalFormatting sqref="D464">
    <cfRule type="cellIs" dxfId="645" priority="765" stopIfTrue="1" operator="equal">
      <formula>"P"</formula>
    </cfRule>
  </conditionalFormatting>
  <conditionalFormatting sqref="D463">
    <cfRule type="cellIs" dxfId="644" priority="764" stopIfTrue="1" operator="equal">
      <formula>"P"</formula>
    </cfRule>
  </conditionalFormatting>
  <conditionalFormatting sqref="D464">
    <cfRule type="cellIs" dxfId="643" priority="763" stopIfTrue="1" operator="equal">
      <formula>"P"</formula>
    </cfRule>
  </conditionalFormatting>
  <conditionalFormatting sqref="D463">
    <cfRule type="cellIs" dxfId="642" priority="762" stopIfTrue="1" operator="equal">
      <formula>"P"</formula>
    </cfRule>
  </conditionalFormatting>
  <conditionalFormatting sqref="D465">
    <cfRule type="cellIs" dxfId="641" priority="761" stopIfTrue="1" operator="equal">
      <formula>"P"</formula>
    </cfRule>
  </conditionalFormatting>
  <conditionalFormatting sqref="D464">
    <cfRule type="cellIs" dxfId="640" priority="760" stopIfTrue="1" operator="equal">
      <formula>"P"</formula>
    </cfRule>
  </conditionalFormatting>
  <conditionalFormatting sqref="D463">
    <cfRule type="cellIs" dxfId="639" priority="759" stopIfTrue="1" operator="equal">
      <formula>"P"</formula>
    </cfRule>
  </conditionalFormatting>
  <conditionalFormatting sqref="D464">
    <cfRule type="cellIs" dxfId="638" priority="758" stopIfTrue="1" operator="equal">
      <formula>"P"</formula>
    </cfRule>
  </conditionalFormatting>
  <conditionalFormatting sqref="D464">
    <cfRule type="cellIs" dxfId="637" priority="756" stopIfTrue="1" operator="equal">
      <formula>"P"</formula>
    </cfRule>
  </conditionalFormatting>
  <conditionalFormatting sqref="D463">
    <cfRule type="cellIs" dxfId="636" priority="757" stopIfTrue="1" operator="equal">
      <formula>"P"</formula>
    </cfRule>
  </conditionalFormatting>
  <conditionalFormatting sqref="D463">
    <cfRule type="cellIs" dxfId="635" priority="755" stopIfTrue="1" operator="equal">
      <formula>"P"</formula>
    </cfRule>
  </conditionalFormatting>
  <conditionalFormatting sqref="D463">
    <cfRule type="cellIs" dxfId="634" priority="754" stopIfTrue="1" operator="equal">
      <formula>"P"</formula>
    </cfRule>
  </conditionalFormatting>
  <conditionalFormatting sqref="D464">
    <cfRule type="cellIs" dxfId="633" priority="753" stopIfTrue="1" operator="equal">
      <formula>"P"</formula>
    </cfRule>
  </conditionalFormatting>
  <conditionalFormatting sqref="D463">
    <cfRule type="cellIs" dxfId="632" priority="752" stopIfTrue="1" operator="equal">
      <formula>"P"</formula>
    </cfRule>
  </conditionalFormatting>
  <conditionalFormatting sqref="D463">
    <cfRule type="cellIs" dxfId="631" priority="751" stopIfTrue="1" operator="equal">
      <formula>"P"</formula>
    </cfRule>
  </conditionalFormatting>
  <conditionalFormatting sqref="D463">
    <cfRule type="cellIs" dxfId="630" priority="750" stopIfTrue="1" operator="equal">
      <formula>"P"</formula>
    </cfRule>
  </conditionalFormatting>
  <conditionalFormatting sqref="D466">
    <cfRule type="cellIs" dxfId="629" priority="749" stopIfTrue="1" operator="equal">
      <formula>"P"</formula>
    </cfRule>
  </conditionalFormatting>
  <conditionalFormatting sqref="D465">
    <cfRule type="cellIs" dxfId="628" priority="748" stopIfTrue="1" operator="equal">
      <formula>"P"</formula>
    </cfRule>
  </conditionalFormatting>
  <conditionalFormatting sqref="D464">
    <cfRule type="cellIs" dxfId="627" priority="747" stopIfTrue="1" operator="equal">
      <formula>"P"</formula>
    </cfRule>
  </conditionalFormatting>
  <conditionalFormatting sqref="D465">
    <cfRule type="cellIs" dxfId="626" priority="746" stopIfTrue="1" operator="equal">
      <formula>"P"</formula>
    </cfRule>
  </conditionalFormatting>
  <conditionalFormatting sqref="D464">
    <cfRule type="cellIs" dxfId="625" priority="745" stopIfTrue="1" operator="equal">
      <formula>"P"</formula>
    </cfRule>
  </conditionalFormatting>
  <conditionalFormatting sqref="D463">
    <cfRule type="cellIs" dxfId="624" priority="744" stopIfTrue="1" operator="equal">
      <formula>"P"</formula>
    </cfRule>
  </conditionalFormatting>
  <conditionalFormatting sqref="D463">
    <cfRule type="cellIs" dxfId="623" priority="732" stopIfTrue="1" operator="equal">
      <formula>"P"</formula>
    </cfRule>
  </conditionalFormatting>
  <conditionalFormatting sqref="D463">
    <cfRule type="cellIs" dxfId="622" priority="731" stopIfTrue="1" operator="equal">
      <formula>"P"</formula>
    </cfRule>
  </conditionalFormatting>
  <conditionalFormatting sqref="D463">
    <cfRule type="cellIs" dxfId="621" priority="729" stopIfTrue="1" operator="equal">
      <formula>"P"</formula>
    </cfRule>
  </conditionalFormatting>
  <conditionalFormatting sqref="D464">
    <cfRule type="cellIs" dxfId="620" priority="730" stopIfTrue="1" operator="equal">
      <formula>"P"</formula>
    </cfRule>
  </conditionalFormatting>
  <conditionalFormatting sqref="D463">
    <cfRule type="cellIs" dxfId="619" priority="727" stopIfTrue="1" operator="equal">
      <formula>"P"</formula>
    </cfRule>
  </conditionalFormatting>
  <conditionalFormatting sqref="D468">
    <cfRule type="cellIs" dxfId="618" priority="725" stopIfTrue="1" operator="equal">
      <formula>"P"</formula>
    </cfRule>
  </conditionalFormatting>
  <conditionalFormatting sqref="D463">
    <cfRule type="cellIs" dxfId="617" priority="728" stopIfTrue="1" operator="equal">
      <formula>"P"</formula>
    </cfRule>
  </conditionalFormatting>
  <conditionalFormatting sqref="D463">
    <cfRule type="cellIs" dxfId="616" priority="726" stopIfTrue="1" operator="equal">
      <formula>"P"</formula>
    </cfRule>
  </conditionalFormatting>
  <conditionalFormatting sqref="D467">
    <cfRule type="cellIs" dxfId="615" priority="724" stopIfTrue="1" operator="equal">
      <formula>"P"</formula>
    </cfRule>
  </conditionalFormatting>
  <conditionalFormatting sqref="D466">
    <cfRule type="cellIs" dxfId="614" priority="723" stopIfTrue="1" operator="equal">
      <formula>"P"</formula>
    </cfRule>
  </conditionalFormatting>
  <conditionalFormatting sqref="D463">
    <cfRule type="cellIs" dxfId="613" priority="683" stopIfTrue="1" operator="equal">
      <formula>"P"</formula>
    </cfRule>
  </conditionalFormatting>
  <conditionalFormatting sqref="D463">
    <cfRule type="cellIs" dxfId="612" priority="682" stopIfTrue="1" operator="equal">
      <formula>"P"</formula>
    </cfRule>
  </conditionalFormatting>
  <conditionalFormatting sqref="D465">
    <cfRule type="cellIs" dxfId="611" priority="676" stopIfTrue="1" operator="equal">
      <formula>"P"</formula>
    </cfRule>
  </conditionalFormatting>
  <conditionalFormatting sqref="D463">
    <cfRule type="cellIs" dxfId="610" priority="685" stopIfTrue="1" operator="equal">
      <formula>"P"</formula>
    </cfRule>
  </conditionalFormatting>
  <conditionalFormatting sqref="D464">
    <cfRule type="cellIs" dxfId="609" priority="686" stopIfTrue="1" operator="equal">
      <formula>"P"</formula>
    </cfRule>
  </conditionalFormatting>
  <conditionalFormatting sqref="D464">
    <cfRule type="cellIs" dxfId="608" priority="684" stopIfTrue="1" operator="equal">
      <formula>"P"</formula>
    </cfRule>
  </conditionalFormatting>
  <conditionalFormatting sqref="D467">
    <cfRule type="cellIs" dxfId="607" priority="681" stopIfTrue="1" operator="equal">
      <formula>"P"</formula>
    </cfRule>
  </conditionalFormatting>
  <conditionalFormatting sqref="D466">
    <cfRule type="cellIs" dxfId="606" priority="680" stopIfTrue="1" operator="equal">
      <formula>"P"</formula>
    </cfRule>
  </conditionalFormatting>
  <conditionalFormatting sqref="D465">
    <cfRule type="cellIs" dxfId="605" priority="679" stopIfTrue="1" operator="equal">
      <formula>"P"</formula>
    </cfRule>
  </conditionalFormatting>
  <conditionalFormatting sqref="D466">
    <cfRule type="cellIs" dxfId="604" priority="677" stopIfTrue="1" operator="equal">
      <formula>"P"</formula>
    </cfRule>
  </conditionalFormatting>
  <conditionalFormatting sqref="D463">
    <cfRule type="cellIs" dxfId="603" priority="678" stopIfTrue="1" operator="equal">
      <formula>"P"</formula>
    </cfRule>
  </conditionalFormatting>
  <conditionalFormatting sqref="D464">
    <cfRule type="cellIs" dxfId="602" priority="722" stopIfTrue="1" operator="equal">
      <formula>"P"</formula>
    </cfRule>
  </conditionalFormatting>
  <conditionalFormatting sqref="D467">
    <cfRule type="cellIs" dxfId="601" priority="721" stopIfTrue="1" operator="equal">
      <formula>"P"</formula>
    </cfRule>
  </conditionalFormatting>
  <conditionalFormatting sqref="D466">
    <cfRule type="cellIs" dxfId="600" priority="720" stopIfTrue="1" operator="equal">
      <formula>"P"</formula>
    </cfRule>
  </conditionalFormatting>
  <conditionalFormatting sqref="D465">
    <cfRule type="cellIs" dxfId="599" priority="719" stopIfTrue="1" operator="equal">
      <formula>"P"</formula>
    </cfRule>
  </conditionalFormatting>
  <conditionalFormatting sqref="D463">
    <cfRule type="cellIs" dxfId="598" priority="718" stopIfTrue="1" operator="equal">
      <formula>"P"</formula>
    </cfRule>
  </conditionalFormatting>
  <conditionalFormatting sqref="D467">
    <cfRule type="cellIs" dxfId="597" priority="717" stopIfTrue="1" operator="equal">
      <formula>"P"</formula>
    </cfRule>
  </conditionalFormatting>
  <conditionalFormatting sqref="D466">
    <cfRule type="cellIs" dxfId="596" priority="716" stopIfTrue="1" operator="equal">
      <formula>"P"</formula>
    </cfRule>
  </conditionalFormatting>
  <conditionalFormatting sqref="D465">
    <cfRule type="cellIs" dxfId="595" priority="715" stopIfTrue="1" operator="equal">
      <formula>"P"</formula>
    </cfRule>
  </conditionalFormatting>
  <conditionalFormatting sqref="D466">
    <cfRule type="cellIs" dxfId="594" priority="714" stopIfTrue="1" operator="equal">
      <formula>"P"</formula>
    </cfRule>
  </conditionalFormatting>
  <conditionalFormatting sqref="D467">
    <cfRule type="cellIs" dxfId="593" priority="712" stopIfTrue="1" operator="equal">
      <formula>"P"</formula>
    </cfRule>
  </conditionalFormatting>
  <conditionalFormatting sqref="D465">
    <cfRule type="cellIs" dxfId="592" priority="713" stopIfTrue="1" operator="equal">
      <formula>"P"</formula>
    </cfRule>
  </conditionalFormatting>
  <conditionalFormatting sqref="D466">
    <cfRule type="cellIs" dxfId="591" priority="711" stopIfTrue="1" operator="equal">
      <formula>"P"</formula>
    </cfRule>
  </conditionalFormatting>
  <conditionalFormatting sqref="D465">
    <cfRule type="cellIs" dxfId="590" priority="710" stopIfTrue="1" operator="equal">
      <formula>"P"</formula>
    </cfRule>
  </conditionalFormatting>
  <conditionalFormatting sqref="D463">
    <cfRule type="cellIs" dxfId="589" priority="709" stopIfTrue="1" operator="equal">
      <formula>"P"</formula>
    </cfRule>
  </conditionalFormatting>
  <conditionalFormatting sqref="D466">
    <cfRule type="cellIs" dxfId="588" priority="708" stopIfTrue="1" operator="equal">
      <formula>"P"</formula>
    </cfRule>
  </conditionalFormatting>
  <conditionalFormatting sqref="D465">
    <cfRule type="cellIs" dxfId="587" priority="707" stopIfTrue="1" operator="equal">
      <formula>"P"</formula>
    </cfRule>
  </conditionalFormatting>
  <conditionalFormatting sqref="D464">
    <cfRule type="cellIs" dxfId="586" priority="706" stopIfTrue="1" operator="equal">
      <formula>"P"</formula>
    </cfRule>
  </conditionalFormatting>
  <conditionalFormatting sqref="D466">
    <cfRule type="cellIs" dxfId="585" priority="705" stopIfTrue="1" operator="equal">
      <formula>"P"</formula>
    </cfRule>
  </conditionalFormatting>
  <conditionalFormatting sqref="D465">
    <cfRule type="cellIs" dxfId="584" priority="704" stopIfTrue="1" operator="equal">
      <formula>"P"</formula>
    </cfRule>
  </conditionalFormatting>
  <conditionalFormatting sqref="D464">
    <cfRule type="cellIs" dxfId="583" priority="703" stopIfTrue="1" operator="equal">
      <formula>"P"</formula>
    </cfRule>
  </conditionalFormatting>
  <conditionalFormatting sqref="D465">
    <cfRule type="cellIs" dxfId="582" priority="702" stopIfTrue="1" operator="equal">
      <formula>"P"</formula>
    </cfRule>
  </conditionalFormatting>
  <conditionalFormatting sqref="D464">
    <cfRule type="cellIs" dxfId="581" priority="701" stopIfTrue="1" operator="equal">
      <formula>"P"</formula>
    </cfRule>
  </conditionalFormatting>
  <conditionalFormatting sqref="D466">
    <cfRule type="cellIs" dxfId="580" priority="700" stopIfTrue="1" operator="equal">
      <formula>"P"</formula>
    </cfRule>
  </conditionalFormatting>
  <conditionalFormatting sqref="D465">
    <cfRule type="cellIs" dxfId="579" priority="699" stopIfTrue="1" operator="equal">
      <formula>"P"</formula>
    </cfRule>
  </conditionalFormatting>
  <conditionalFormatting sqref="D464">
    <cfRule type="cellIs" dxfId="578" priority="698" stopIfTrue="1" operator="equal">
      <formula>"P"</formula>
    </cfRule>
  </conditionalFormatting>
  <conditionalFormatting sqref="D465">
    <cfRule type="cellIs" dxfId="577" priority="697" stopIfTrue="1" operator="equal">
      <formula>"P"</formula>
    </cfRule>
  </conditionalFormatting>
  <conditionalFormatting sqref="D464">
    <cfRule type="cellIs" dxfId="576" priority="696" stopIfTrue="1" operator="equal">
      <formula>"P"</formula>
    </cfRule>
  </conditionalFormatting>
  <conditionalFormatting sqref="D463">
    <cfRule type="cellIs" dxfId="575" priority="695" stopIfTrue="1" operator="equal">
      <formula>"P"</formula>
    </cfRule>
  </conditionalFormatting>
  <conditionalFormatting sqref="D465">
    <cfRule type="cellIs" dxfId="574" priority="694" stopIfTrue="1" operator="equal">
      <formula>"P"</formula>
    </cfRule>
  </conditionalFormatting>
  <conditionalFormatting sqref="D464">
    <cfRule type="cellIs" dxfId="573" priority="693" stopIfTrue="1" operator="equal">
      <formula>"P"</formula>
    </cfRule>
  </conditionalFormatting>
  <conditionalFormatting sqref="D463">
    <cfRule type="cellIs" dxfId="572" priority="692" stopIfTrue="1" operator="equal">
      <formula>"P"</formula>
    </cfRule>
  </conditionalFormatting>
  <conditionalFormatting sqref="D464">
    <cfRule type="cellIs" dxfId="571" priority="691" stopIfTrue="1" operator="equal">
      <formula>"P"</formula>
    </cfRule>
  </conditionalFormatting>
  <conditionalFormatting sqref="D463">
    <cfRule type="cellIs" dxfId="570" priority="690" stopIfTrue="1" operator="equal">
      <formula>"P"</formula>
    </cfRule>
  </conditionalFormatting>
  <conditionalFormatting sqref="D465">
    <cfRule type="cellIs" dxfId="569" priority="689" stopIfTrue="1" operator="equal">
      <formula>"P"</formula>
    </cfRule>
  </conditionalFormatting>
  <conditionalFormatting sqref="D464">
    <cfRule type="cellIs" dxfId="568" priority="688" stopIfTrue="1" operator="equal">
      <formula>"P"</formula>
    </cfRule>
  </conditionalFormatting>
  <conditionalFormatting sqref="D463">
    <cfRule type="cellIs" dxfId="567" priority="687" stopIfTrue="1" operator="equal">
      <formula>"P"</formula>
    </cfRule>
  </conditionalFormatting>
  <conditionalFormatting sqref="D464">
    <cfRule type="cellIs" dxfId="566" priority="675" stopIfTrue="1" operator="equal">
      <formula>"P"</formula>
    </cfRule>
  </conditionalFormatting>
  <conditionalFormatting sqref="D466">
    <cfRule type="cellIs" dxfId="565" priority="674" stopIfTrue="1" operator="equal">
      <formula>"P"</formula>
    </cfRule>
  </conditionalFormatting>
  <conditionalFormatting sqref="D464">
    <cfRule type="cellIs" dxfId="564" priority="672" stopIfTrue="1" operator="equal">
      <formula>"P"</formula>
    </cfRule>
  </conditionalFormatting>
  <conditionalFormatting sqref="D465">
    <cfRule type="cellIs" dxfId="563" priority="673" stopIfTrue="1" operator="equal">
      <formula>"P"</formula>
    </cfRule>
  </conditionalFormatting>
  <conditionalFormatting sqref="D465">
    <cfRule type="cellIs" dxfId="562" priority="671" stopIfTrue="1" operator="equal">
      <formula>"P"</formula>
    </cfRule>
  </conditionalFormatting>
  <conditionalFormatting sqref="D464">
    <cfRule type="cellIs" dxfId="561" priority="670" stopIfTrue="1" operator="equal">
      <formula>"P"</formula>
    </cfRule>
  </conditionalFormatting>
  <conditionalFormatting sqref="D466">
    <cfRule type="cellIs" dxfId="560" priority="669" stopIfTrue="1" operator="equal">
      <formula>"P"</formula>
    </cfRule>
  </conditionalFormatting>
  <conditionalFormatting sqref="D465">
    <cfRule type="cellIs" dxfId="559" priority="668" stopIfTrue="1" operator="equal">
      <formula>"P"</formula>
    </cfRule>
  </conditionalFormatting>
  <conditionalFormatting sqref="D464">
    <cfRule type="cellIs" dxfId="558" priority="667" stopIfTrue="1" operator="equal">
      <formula>"P"</formula>
    </cfRule>
  </conditionalFormatting>
  <conditionalFormatting sqref="D465">
    <cfRule type="cellIs" dxfId="557" priority="666" stopIfTrue="1" operator="equal">
      <formula>"P"</formula>
    </cfRule>
  </conditionalFormatting>
  <conditionalFormatting sqref="D464">
    <cfRule type="cellIs" dxfId="556" priority="665" stopIfTrue="1" operator="equal">
      <formula>"P"</formula>
    </cfRule>
  </conditionalFormatting>
  <conditionalFormatting sqref="D463">
    <cfRule type="cellIs" dxfId="555" priority="664" stopIfTrue="1" operator="equal">
      <formula>"P"</formula>
    </cfRule>
  </conditionalFormatting>
  <conditionalFormatting sqref="D465">
    <cfRule type="cellIs" dxfId="554" priority="663" stopIfTrue="1" operator="equal">
      <formula>"P"</formula>
    </cfRule>
  </conditionalFormatting>
  <conditionalFormatting sqref="D464">
    <cfRule type="cellIs" dxfId="553" priority="662" stopIfTrue="1" operator="equal">
      <formula>"P"</formula>
    </cfRule>
  </conditionalFormatting>
  <conditionalFormatting sqref="D463">
    <cfRule type="cellIs" dxfId="552" priority="661" stopIfTrue="1" operator="equal">
      <formula>"P"</formula>
    </cfRule>
  </conditionalFormatting>
  <conditionalFormatting sqref="D464">
    <cfRule type="cellIs" dxfId="551" priority="660" stopIfTrue="1" operator="equal">
      <formula>"P"</formula>
    </cfRule>
  </conditionalFormatting>
  <conditionalFormatting sqref="D463">
    <cfRule type="cellIs" dxfId="550" priority="659" stopIfTrue="1" operator="equal">
      <formula>"P"</formula>
    </cfRule>
  </conditionalFormatting>
  <conditionalFormatting sqref="D465">
    <cfRule type="cellIs" dxfId="549" priority="658" stopIfTrue="1" operator="equal">
      <formula>"P"</formula>
    </cfRule>
  </conditionalFormatting>
  <conditionalFormatting sqref="D464">
    <cfRule type="cellIs" dxfId="548" priority="657" stopIfTrue="1" operator="equal">
      <formula>"P"</formula>
    </cfRule>
  </conditionalFormatting>
  <conditionalFormatting sqref="D463">
    <cfRule type="cellIs" dxfId="547" priority="656" stopIfTrue="1" operator="equal">
      <formula>"P"</formula>
    </cfRule>
  </conditionalFormatting>
  <conditionalFormatting sqref="D464">
    <cfRule type="cellIs" dxfId="546" priority="655" stopIfTrue="1" operator="equal">
      <formula>"P"</formula>
    </cfRule>
  </conditionalFormatting>
  <conditionalFormatting sqref="D463">
    <cfRule type="cellIs" dxfId="545" priority="654" stopIfTrue="1" operator="equal">
      <formula>"P"</formula>
    </cfRule>
  </conditionalFormatting>
  <conditionalFormatting sqref="D464">
    <cfRule type="cellIs" dxfId="544" priority="653" stopIfTrue="1" operator="equal">
      <formula>"P"</formula>
    </cfRule>
  </conditionalFormatting>
  <conditionalFormatting sqref="D463">
    <cfRule type="cellIs" dxfId="543" priority="652" stopIfTrue="1" operator="equal">
      <formula>"P"</formula>
    </cfRule>
  </conditionalFormatting>
  <conditionalFormatting sqref="D463">
    <cfRule type="cellIs" dxfId="542" priority="651" stopIfTrue="1" operator="equal">
      <formula>"P"</formula>
    </cfRule>
  </conditionalFormatting>
  <conditionalFormatting sqref="D464">
    <cfRule type="cellIs" dxfId="541" priority="650" stopIfTrue="1" operator="equal">
      <formula>"P"</formula>
    </cfRule>
  </conditionalFormatting>
  <conditionalFormatting sqref="D463">
    <cfRule type="cellIs" dxfId="540" priority="649" stopIfTrue="1" operator="equal">
      <formula>"P"</formula>
    </cfRule>
  </conditionalFormatting>
  <conditionalFormatting sqref="D463">
    <cfRule type="cellIs" dxfId="539" priority="648" stopIfTrue="1" operator="equal">
      <formula>"P"</formula>
    </cfRule>
  </conditionalFormatting>
  <conditionalFormatting sqref="D463">
    <cfRule type="cellIs" dxfId="538" priority="647" stopIfTrue="1" operator="equal">
      <formula>"P"</formula>
    </cfRule>
  </conditionalFormatting>
  <conditionalFormatting sqref="D467">
    <cfRule type="cellIs" dxfId="537" priority="646" stopIfTrue="1" operator="equal">
      <formula>"P"</formula>
    </cfRule>
  </conditionalFormatting>
  <conditionalFormatting sqref="D464">
    <cfRule type="cellIs" dxfId="536" priority="1007" stopIfTrue="1" operator="equal">
      <formula>"P"</formula>
    </cfRule>
  </conditionalFormatting>
  <conditionalFormatting sqref="D465">
    <cfRule type="cellIs" dxfId="535" priority="1003" stopIfTrue="1" operator="equal">
      <formula>"P"</formula>
    </cfRule>
  </conditionalFormatting>
  <conditionalFormatting sqref="D465">
    <cfRule type="cellIs" dxfId="534" priority="998" stopIfTrue="1" operator="equal">
      <formula>"P"</formula>
    </cfRule>
  </conditionalFormatting>
  <conditionalFormatting sqref="D468">
    <cfRule type="cellIs" dxfId="533" priority="993" stopIfTrue="1" operator="equal">
      <formula>"P"</formula>
    </cfRule>
  </conditionalFormatting>
  <conditionalFormatting sqref="D466">
    <cfRule type="cellIs" dxfId="532" priority="991" stopIfTrue="1" operator="equal">
      <formula>"P"</formula>
    </cfRule>
  </conditionalFormatting>
  <conditionalFormatting sqref="D464">
    <cfRule type="cellIs" dxfId="531" priority="990" stopIfTrue="1" operator="equal">
      <formula>"P"</formula>
    </cfRule>
  </conditionalFormatting>
  <conditionalFormatting sqref="D467">
    <cfRule type="cellIs" dxfId="530" priority="989" stopIfTrue="1" operator="equal">
      <formula>"P"</formula>
    </cfRule>
  </conditionalFormatting>
  <conditionalFormatting sqref="D466">
    <cfRule type="cellIs" dxfId="529" priority="980" stopIfTrue="1" operator="equal">
      <formula>"P"</formula>
    </cfRule>
  </conditionalFormatting>
  <conditionalFormatting sqref="D465">
    <cfRule type="cellIs" dxfId="528" priority="979" stopIfTrue="1" operator="equal">
      <formula>"P"</formula>
    </cfRule>
  </conditionalFormatting>
  <conditionalFormatting sqref="D465">
    <cfRule type="cellIs" dxfId="527" priority="977" stopIfTrue="1" operator="equal">
      <formula>"P"</formula>
    </cfRule>
  </conditionalFormatting>
  <conditionalFormatting sqref="D464">
    <cfRule type="cellIs" dxfId="526" priority="976" stopIfTrue="1" operator="equal">
      <formula>"P"</formula>
    </cfRule>
  </conditionalFormatting>
  <conditionalFormatting sqref="D466">
    <cfRule type="cellIs" dxfId="525" priority="975" stopIfTrue="1" operator="equal">
      <formula>"P"</formula>
    </cfRule>
  </conditionalFormatting>
  <conditionalFormatting sqref="D462">
    <cfRule type="cellIs" dxfId="524" priority="19" stopIfTrue="1" operator="equal">
      <formula>"P"</formula>
    </cfRule>
  </conditionalFormatting>
  <conditionalFormatting sqref="D464">
    <cfRule type="cellIs" dxfId="523" priority="18" stopIfTrue="1" operator="equal">
      <formula>"P"</formula>
    </cfRule>
  </conditionalFormatting>
  <conditionalFormatting sqref="D463">
    <cfRule type="cellIs" dxfId="522" priority="17" stopIfTrue="1" operator="equal">
      <formula>"P"</formula>
    </cfRule>
  </conditionalFormatting>
  <conditionalFormatting sqref="D462">
    <cfRule type="cellIs" dxfId="521" priority="16" stopIfTrue="1" operator="equal">
      <formula>"P"</formula>
    </cfRule>
  </conditionalFormatting>
  <conditionalFormatting sqref="D463">
    <cfRule type="cellIs" dxfId="520" priority="15" stopIfTrue="1" operator="equal">
      <formula>"P"</formula>
    </cfRule>
  </conditionalFormatting>
  <conditionalFormatting sqref="D462">
    <cfRule type="cellIs" dxfId="519" priority="14" stopIfTrue="1" operator="equal">
      <formula>"P"</formula>
    </cfRule>
  </conditionalFormatting>
  <conditionalFormatting sqref="D464">
    <cfRule type="cellIs" dxfId="518" priority="1063" stopIfTrue="1" operator="equal">
      <formula>"P"</formula>
    </cfRule>
  </conditionalFormatting>
  <conditionalFormatting sqref="D464">
    <cfRule type="cellIs" dxfId="517" priority="1064" stopIfTrue="1" operator="equal">
      <formula>"P"</formula>
    </cfRule>
  </conditionalFormatting>
  <conditionalFormatting sqref="D465">
    <cfRule type="cellIs" dxfId="516" priority="1065" stopIfTrue="1" operator="equal">
      <formula>"P"</formula>
    </cfRule>
  </conditionalFormatting>
  <conditionalFormatting sqref="D464">
    <cfRule type="cellIs" dxfId="515" priority="1062" stopIfTrue="1" operator="equal">
      <formula>"P"</formula>
    </cfRule>
  </conditionalFormatting>
  <conditionalFormatting sqref="D464">
    <cfRule type="cellIs" dxfId="514" priority="13" stopIfTrue="1" operator="equal">
      <formula>"P"</formula>
    </cfRule>
  </conditionalFormatting>
  <conditionalFormatting sqref="D463">
    <cfRule type="cellIs" dxfId="513" priority="12" stopIfTrue="1" operator="equal">
      <formula>"P"</formula>
    </cfRule>
  </conditionalFormatting>
  <conditionalFormatting sqref="D462">
    <cfRule type="cellIs" dxfId="512" priority="11" stopIfTrue="1" operator="equal">
      <formula>"P"</formula>
    </cfRule>
  </conditionalFormatting>
  <conditionalFormatting sqref="D463">
    <cfRule type="cellIs" dxfId="511" priority="10" stopIfTrue="1" operator="equal">
      <formula>"P"</formula>
    </cfRule>
  </conditionalFormatting>
  <conditionalFormatting sqref="D466">
    <cfRule type="cellIs" dxfId="510" priority="1088" stopIfTrue="1" operator="equal">
      <formula>"P"</formula>
    </cfRule>
  </conditionalFormatting>
  <conditionalFormatting sqref="D465">
    <cfRule type="cellIs" dxfId="509" priority="1087" stopIfTrue="1" operator="equal">
      <formula>"P"</formula>
    </cfRule>
  </conditionalFormatting>
  <conditionalFormatting sqref="D466">
    <cfRule type="cellIs" dxfId="508" priority="1086" stopIfTrue="1" operator="equal">
      <formula>"P"</formula>
    </cfRule>
  </conditionalFormatting>
  <conditionalFormatting sqref="D465">
    <cfRule type="cellIs" dxfId="507" priority="1085" stopIfTrue="1" operator="equal">
      <formula>"P"</formula>
    </cfRule>
  </conditionalFormatting>
  <conditionalFormatting sqref="D467">
    <cfRule type="cellIs" dxfId="506" priority="1084" stopIfTrue="1" operator="equal">
      <formula>"P"</formula>
    </cfRule>
  </conditionalFormatting>
  <conditionalFormatting sqref="D466">
    <cfRule type="cellIs" dxfId="505" priority="1083" stopIfTrue="1" operator="equal">
      <formula>"P"</formula>
    </cfRule>
  </conditionalFormatting>
  <conditionalFormatting sqref="D465">
    <cfRule type="cellIs" dxfId="504" priority="1082" stopIfTrue="1" operator="equal">
      <formula>"P"</formula>
    </cfRule>
  </conditionalFormatting>
  <conditionalFormatting sqref="D466">
    <cfRule type="cellIs" dxfId="503" priority="1081" stopIfTrue="1" operator="equal">
      <formula>"P"</formula>
    </cfRule>
  </conditionalFormatting>
  <conditionalFormatting sqref="D465">
    <cfRule type="cellIs" dxfId="502" priority="1080" stopIfTrue="1" operator="equal">
      <formula>"P"</formula>
    </cfRule>
  </conditionalFormatting>
  <conditionalFormatting sqref="D464">
    <cfRule type="cellIs" dxfId="501" priority="1079" stopIfTrue="1" operator="equal">
      <formula>"P"</formula>
    </cfRule>
  </conditionalFormatting>
  <conditionalFormatting sqref="D466">
    <cfRule type="cellIs" dxfId="500" priority="1078" stopIfTrue="1" operator="equal">
      <formula>"P"</formula>
    </cfRule>
  </conditionalFormatting>
  <conditionalFormatting sqref="D465">
    <cfRule type="cellIs" dxfId="499" priority="1077" stopIfTrue="1" operator="equal">
      <formula>"P"</formula>
    </cfRule>
  </conditionalFormatting>
  <conditionalFormatting sqref="D464">
    <cfRule type="cellIs" dxfId="498" priority="1076" stopIfTrue="1" operator="equal">
      <formula>"P"</formula>
    </cfRule>
  </conditionalFormatting>
  <conditionalFormatting sqref="D465">
    <cfRule type="cellIs" dxfId="497" priority="1075" stopIfTrue="1" operator="equal">
      <formula>"P"</formula>
    </cfRule>
  </conditionalFormatting>
  <conditionalFormatting sqref="D464">
    <cfRule type="cellIs" dxfId="496" priority="1074" stopIfTrue="1" operator="equal">
      <formula>"P"</formula>
    </cfRule>
  </conditionalFormatting>
  <conditionalFormatting sqref="D466">
    <cfRule type="cellIs" dxfId="495" priority="1073" stopIfTrue="1" operator="equal">
      <formula>"P"</formula>
    </cfRule>
  </conditionalFormatting>
  <conditionalFormatting sqref="D465">
    <cfRule type="cellIs" dxfId="494" priority="1072" stopIfTrue="1" operator="equal">
      <formula>"P"</formula>
    </cfRule>
  </conditionalFormatting>
  <conditionalFormatting sqref="D464">
    <cfRule type="cellIs" dxfId="493" priority="1071" stopIfTrue="1" operator="equal">
      <formula>"P"</formula>
    </cfRule>
  </conditionalFormatting>
  <conditionalFormatting sqref="D465">
    <cfRule type="cellIs" dxfId="492" priority="1070" stopIfTrue="1" operator="equal">
      <formula>"P"</formula>
    </cfRule>
  </conditionalFormatting>
  <conditionalFormatting sqref="D464">
    <cfRule type="cellIs" dxfId="491" priority="1069" stopIfTrue="1" operator="equal">
      <formula>"P"</formula>
    </cfRule>
  </conditionalFormatting>
  <conditionalFormatting sqref="D465">
    <cfRule type="cellIs" dxfId="490" priority="1068" stopIfTrue="1" operator="equal">
      <formula>"P"</formula>
    </cfRule>
  </conditionalFormatting>
  <conditionalFormatting sqref="D464">
    <cfRule type="cellIs" dxfId="489" priority="1067" stopIfTrue="1" operator="equal">
      <formula>"P"</formula>
    </cfRule>
  </conditionalFormatting>
  <conditionalFormatting sqref="D464">
    <cfRule type="cellIs" dxfId="488" priority="1066" stopIfTrue="1" operator="equal">
      <formula>"P"</formula>
    </cfRule>
  </conditionalFormatting>
  <conditionalFormatting sqref="D467">
    <cfRule type="cellIs" dxfId="487" priority="1061" stopIfTrue="1" operator="equal">
      <formula>"P"</formula>
    </cfRule>
  </conditionalFormatting>
  <conditionalFormatting sqref="D466">
    <cfRule type="cellIs" dxfId="486" priority="1060" stopIfTrue="1" operator="equal">
      <formula>"P"</formula>
    </cfRule>
  </conditionalFormatting>
  <conditionalFormatting sqref="D465">
    <cfRule type="cellIs" dxfId="485" priority="1059" stopIfTrue="1" operator="equal">
      <formula>"P"</formula>
    </cfRule>
  </conditionalFormatting>
  <conditionalFormatting sqref="D464">
    <cfRule type="cellIs" dxfId="484" priority="1038" stopIfTrue="1" operator="equal">
      <formula>"P"</formula>
    </cfRule>
  </conditionalFormatting>
  <conditionalFormatting sqref="D466">
    <cfRule type="cellIs" dxfId="483" priority="1058" stopIfTrue="1" operator="equal">
      <formula>"P"</formula>
    </cfRule>
  </conditionalFormatting>
  <conditionalFormatting sqref="D465">
    <cfRule type="cellIs" dxfId="482" priority="1057" stopIfTrue="1" operator="equal">
      <formula>"P"</formula>
    </cfRule>
  </conditionalFormatting>
  <conditionalFormatting sqref="D464">
    <cfRule type="cellIs" dxfId="481" priority="1056" stopIfTrue="1" operator="equal">
      <formula>"P"</formula>
    </cfRule>
  </conditionalFormatting>
  <conditionalFormatting sqref="D466">
    <cfRule type="cellIs" dxfId="480" priority="1055" stopIfTrue="1" operator="equal">
      <formula>"P"</formula>
    </cfRule>
  </conditionalFormatting>
  <conditionalFormatting sqref="D465">
    <cfRule type="cellIs" dxfId="479" priority="1054" stopIfTrue="1" operator="equal">
      <formula>"P"</formula>
    </cfRule>
  </conditionalFormatting>
  <conditionalFormatting sqref="D464">
    <cfRule type="cellIs" dxfId="478" priority="1053" stopIfTrue="1" operator="equal">
      <formula>"P"</formula>
    </cfRule>
  </conditionalFormatting>
  <conditionalFormatting sqref="D465">
    <cfRule type="cellIs" dxfId="477" priority="1052" stopIfTrue="1" operator="equal">
      <formula>"P"</formula>
    </cfRule>
  </conditionalFormatting>
  <conditionalFormatting sqref="D464">
    <cfRule type="cellIs" dxfId="476" priority="1051" stopIfTrue="1" operator="equal">
      <formula>"P"</formula>
    </cfRule>
  </conditionalFormatting>
  <conditionalFormatting sqref="D466">
    <cfRule type="cellIs" dxfId="475" priority="1050" stopIfTrue="1" operator="equal">
      <formula>"P"</formula>
    </cfRule>
  </conditionalFormatting>
  <conditionalFormatting sqref="D465">
    <cfRule type="cellIs" dxfId="474" priority="1049" stopIfTrue="1" operator="equal">
      <formula>"P"</formula>
    </cfRule>
  </conditionalFormatting>
  <conditionalFormatting sqref="D464">
    <cfRule type="cellIs" dxfId="473" priority="1048" stopIfTrue="1" operator="equal">
      <formula>"P"</formula>
    </cfRule>
  </conditionalFormatting>
  <conditionalFormatting sqref="D465">
    <cfRule type="cellIs" dxfId="472" priority="1047" stopIfTrue="1" operator="equal">
      <formula>"P"</formula>
    </cfRule>
  </conditionalFormatting>
  <conditionalFormatting sqref="D464">
    <cfRule type="cellIs" dxfId="471" priority="1046" stopIfTrue="1" operator="equal">
      <formula>"P"</formula>
    </cfRule>
  </conditionalFormatting>
  <conditionalFormatting sqref="D465">
    <cfRule type="cellIs" dxfId="470" priority="1045" stopIfTrue="1" operator="equal">
      <formula>"P"</formula>
    </cfRule>
  </conditionalFormatting>
  <conditionalFormatting sqref="D464">
    <cfRule type="cellIs" dxfId="469" priority="1044" stopIfTrue="1" operator="equal">
      <formula>"P"</formula>
    </cfRule>
  </conditionalFormatting>
  <conditionalFormatting sqref="D464">
    <cfRule type="cellIs" dxfId="468" priority="1043" stopIfTrue="1" operator="equal">
      <formula>"P"</formula>
    </cfRule>
  </conditionalFormatting>
  <conditionalFormatting sqref="D465">
    <cfRule type="cellIs" dxfId="467" priority="1042" stopIfTrue="1" operator="equal">
      <formula>"P"</formula>
    </cfRule>
  </conditionalFormatting>
  <conditionalFormatting sqref="D464">
    <cfRule type="cellIs" dxfId="466" priority="1041" stopIfTrue="1" operator="equal">
      <formula>"P"</formula>
    </cfRule>
  </conditionalFormatting>
  <conditionalFormatting sqref="D464">
    <cfRule type="cellIs" dxfId="465" priority="1040" stopIfTrue="1" operator="equal">
      <formula>"P"</formula>
    </cfRule>
  </conditionalFormatting>
  <conditionalFormatting sqref="D464">
    <cfRule type="cellIs" dxfId="464" priority="1039" stopIfTrue="1" operator="equal">
      <formula>"P"</formula>
    </cfRule>
  </conditionalFormatting>
  <conditionalFormatting sqref="D469">
    <cfRule type="cellIs" dxfId="463" priority="1037" stopIfTrue="1" operator="equal">
      <formula>"P"</formula>
    </cfRule>
  </conditionalFormatting>
  <conditionalFormatting sqref="D468">
    <cfRule type="cellIs" dxfId="462" priority="1036" stopIfTrue="1" operator="equal">
      <formula>"P"</formula>
    </cfRule>
  </conditionalFormatting>
  <conditionalFormatting sqref="D467">
    <cfRule type="cellIs" dxfId="461" priority="1035" stopIfTrue="1" operator="equal">
      <formula>"P"</formula>
    </cfRule>
  </conditionalFormatting>
  <conditionalFormatting sqref="D465">
    <cfRule type="cellIs" dxfId="460" priority="1034" stopIfTrue="1" operator="equal">
      <formula>"P"</formula>
    </cfRule>
  </conditionalFormatting>
  <conditionalFormatting sqref="D464">
    <cfRule type="cellIs" dxfId="459" priority="994" stopIfTrue="1" operator="equal">
      <formula>"P"</formula>
    </cfRule>
  </conditionalFormatting>
  <conditionalFormatting sqref="D465">
    <cfRule type="cellIs" dxfId="458" priority="1000" stopIfTrue="1" operator="equal">
      <formula>"P"</formula>
    </cfRule>
  </conditionalFormatting>
  <conditionalFormatting sqref="D466">
    <cfRule type="cellIs" dxfId="457" priority="1001" stopIfTrue="1" operator="equal">
      <formula>"P"</formula>
    </cfRule>
  </conditionalFormatting>
  <conditionalFormatting sqref="D464">
    <cfRule type="cellIs" dxfId="456" priority="999" stopIfTrue="1" operator="equal">
      <formula>"P"</formula>
    </cfRule>
  </conditionalFormatting>
  <conditionalFormatting sqref="D464">
    <cfRule type="cellIs" dxfId="455" priority="997" stopIfTrue="1" operator="equal">
      <formula>"P"</formula>
    </cfRule>
  </conditionalFormatting>
  <conditionalFormatting sqref="D465">
    <cfRule type="cellIs" dxfId="454" priority="996" stopIfTrue="1" operator="equal">
      <formula>"P"</formula>
    </cfRule>
  </conditionalFormatting>
  <conditionalFormatting sqref="D464">
    <cfRule type="cellIs" dxfId="453" priority="995" stopIfTrue="1" operator="equal">
      <formula>"P"</formula>
    </cfRule>
  </conditionalFormatting>
  <conditionalFormatting sqref="D468">
    <cfRule type="cellIs" dxfId="452" priority="1033" stopIfTrue="1" operator="equal">
      <formula>"P"</formula>
    </cfRule>
  </conditionalFormatting>
  <conditionalFormatting sqref="D467">
    <cfRule type="cellIs" dxfId="451" priority="1032" stopIfTrue="1" operator="equal">
      <formula>"P"</formula>
    </cfRule>
  </conditionalFormatting>
  <conditionalFormatting sqref="D466">
    <cfRule type="cellIs" dxfId="450" priority="1031" stopIfTrue="1" operator="equal">
      <formula>"P"</formula>
    </cfRule>
  </conditionalFormatting>
  <conditionalFormatting sqref="D464">
    <cfRule type="cellIs" dxfId="449" priority="1030" stopIfTrue="1" operator="equal">
      <formula>"P"</formula>
    </cfRule>
  </conditionalFormatting>
  <conditionalFormatting sqref="D468">
    <cfRule type="cellIs" dxfId="448" priority="1029" stopIfTrue="1" operator="equal">
      <formula>"P"</formula>
    </cfRule>
  </conditionalFormatting>
  <conditionalFormatting sqref="D467">
    <cfRule type="cellIs" dxfId="447" priority="1028" stopIfTrue="1" operator="equal">
      <formula>"P"</formula>
    </cfRule>
  </conditionalFormatting>
  <conditionalFormatting sqref="D466">
    <cfRule type="cellIs" dxfId="446" priority="1027" stopIfTrue="1" operator="equal">
      <formula>"P"</formula>
    </cfRule>
  </conditionalFormatting>
  <conditionalFormatting sqref="D467">
    <cfRule type="cellIs" dxfId="445" priority="1026" stopIfTrue="1" operator="equal">
      <formula>"P"</formula>
    </cfRule>
  </conditionalFormatting>
  <conditionalFormatting sqref="D466">
    <cfRule type="cellIs" dxfId="444" priority="1025" stopIfTrue="1" operator="equal">
      <formula>"P"</formula>
    </cfRule>
  </conditionalFormatting>
  <conditionalFormatting sqref="D468">
    <cfRule type="cellIs" dxfId="443" priority="1024" stopIfTrue="1" operator="equal">
      <formula>"P"</formula>
    </cfRule>
  </conditionalFormatting>
  <conditionalFormatting sqref="D467">
    <cfRule type="cellIs" dxfId="442" priority="1023" stopIfTrue="1" operator="equal">
      <formula>"P"</formula>
    </cfRule>
  </conditionalFormatting>
  <conditionalFormatting sqref="D466">
    <cfRule type="cellIs" dxfId="441" priority="1022" stopIfTrue="1" operator="equal">
      <formula>"P"</formula>
    </cfRule>
  </conditionalFormatting>
  <conditionalFormatting sqref="D464">
    <cfRule type="cellIs" dxfId="440" priority="1021" stopIfTrue="1" operator="equal">
      <formula>"P"</formula>
    </cfRule>
  </conditionalFormatting>
  <conditionalFormatting sqref="D467">
    <cfRule type="cellIs" dxfId="439" priority="1020" stopIfTrue="1" operator="equal">
      <formula>"P"</formula>
    </cfRule>
  </conditionalFormatting>
  <conditionalFormatting sqref="D466">
    <cfRule type="cellIs" dxfId="438" priority="1019" stopIfTrue="1" operator="equal">
      <formula>"P"</formula>
    </cfRule>
  </conditionalFormatting>
  <conditionalFormatting sqref="D465">
    <cfRule type="cellIs" dxfId="437" priority="1018" stopIfTrue="1" operator="equal">
      <formula>"P"</formula>
    </cfRule>
  </conditionalFormatting>
  <conditionalFormatting sqref="D467">
    <cfRule type="cellIs" dxfId="436" priority="1017" stopIfTrue="1" operator="equal">
      <formula>"P"</formula>
    </cfRule>
  </conditionalFormatting>
  <conditionalFormatting sqref="D466">
    <cfRule type="cellIs" dxfId="435" priority="1016" stopIfTrue="1" operator="equal">
      <formula>"P"</formula>
    </cfRule>
  </conditionalFormatting>
  <conditionalFormatting sqref="D465">
    <cfRule type="cellIs" dxfId="434" priority="1015" stopIfTrue="1" operator="equal">
      <formula>"P"</formula>
    </cfRule>
  </conditionalFormatting>
  <conditionalFormatting sqref="D466">
    <cfRule type="cellIs" dxfId="433" priority="1014" stopIfTrue="1" operator="equal">
      <formula>"P"</formula>
    </cfRule>
  </conditionalFormatting>
  <conditionalFormatting sqref="D465">
    <cfRule type="cellIs" dxfId="432" priority="1013" stopIfTrue="1" operator="equal">
      <formula>"P"</formula>
    </cfRule>
  </conditionalFormatting>
  <conditionalFormatting sqref="D467">
    <cfRule type="cellIs" dxfId="431" priority="1012" stopIfTrue="1" operator="equal">
      <formula>"P"</formula>
    </cfRule>
  </conditionalFormatting>
  <conditionalFormatting sqref="D466">
    <cfRule type="cellIs" dxfId="430" priority="1011" stopIfTrue="1" operator="equal">
      <formula>"P"</formula>
    </cfRule>
  </conditionalFormatting>
  <conditionalFormatting sqref="D465">
    <cfRule type="cellIs" dxfId="429" priority="1010" stopIfTrue="1" operator="equal">
      <formula>"P"</formula>
    </cfRule>
  </conditionalFormatting>
  <conditionalFormatting sqref="D466">
    <cfRule type="cellIs" dxfId="428" priority="1009" stopIfTrue="1" operator="equal">
      <formula>"P"</formula>
    </cfRule>
  </conditionalFormatting>
  <conditionalFormatting sqref="D465">
    <cfRule type="cellIs" dxfId="427" priority="1008" stopIfTrue="1" operator="equal">
      <formula>"P"</formula>
    </cfRule>
  </conditionalFormatting>
  <conditionalFormatting sqref="D466">
    <cfRule type="cellIs" dxfId="426" priority="1006" stopIfTrue="1" operator="equal">
      <formula>"P"</formula>
    </cfRule>
  </conditionalFormatting>
  <conditionalFormatting sqref="D465">
    <cfRule type="cellIs" dxfId="425" priority="1005" stopIfTrue="1" operator="equal">
      <formula>"P"</formula>
    </cfRule>
  </conditionalFormatting>
  <conditionalFormatting sqref="D464">
    <cfRule type="cellIs" dxfId="424" priority="1004" stopIfTrue="1" operator="equal">
      <formula>"P"</formula>
    </cfRule>
  </conditionalFormatting>
  <conditionalFormatting sqref="D464">
    <cfRule type="cellIs" dxfId="423" priority="1002" stopIfTrue="1" operator="equal">
      <formula>"P"</formula>
    </cfRule>
  </conditionalFormatting>
  <conditionalFormatting sqref="D467">
    <cfRule type="cellIs" dxfId="422" priority="992" stopIfTrue="1" operator="equal">
      <formula>"P"</formula>
    </cfRule>
  </conditionalFormatting>
  <conditionalFormatting sqref="D464">
    <cfRule type="cellIs" dxfId="421" priority="960" stopIfTrue="1" operator="equal">
      <formula>"P"</formula>
    </cfRule>
  </conditionalFormatting>
  <conditionalFormatting sqref="D464">
    <cfRule type="cellIs" dxfId="420" priority="961" stopIfTrue="1" operator="equal">
      <formula>"P"</formula>
    </cfRule>
  </conditionalFormatting>
  <conditionalFormatting sqref="D465">
    <cfRule type="cellIs" dxfId="419" priority="962" stopIfTrue="1" operator="equal">
      <formula>"P"</formula>
    </cfRule>
  </conditionalFormatting>
  <conditionalFormatting sqref="D464">
    <cfRule type="cellIs" dxfId="418" priority="959" stopIfTrue="1" operator="equal">
      <formula>"P"</formula>
    </cfRule>
  </conditionalFormatting>
  <conditionalFormatting sqref="D466">
    <cfRule type="cellIs" dxfId="417" priority="988" stopIfTrue="1" operator="equal">
      <formula>"P"</formula>
    </cfRule>
  </conditionalFormatting>
  <conditionalFormatting sqref="D465">
    <cfRule type="cellIs" dxfId="416" priority="987" stopIfTrue="1" operator="equal">
      <formula>"P"</formula>
    </cfRule>
  </conditionalFormatting>
  <conditionalFormatting sqref="D467">
    <cfRule type="cellIs" dxfId="415" priority="986" stopIfTrue="1" operator="equal">
      <formula>"P"</formula>
    </cfRule>
  </conditionalFormatting>
  <conditionalFormatting sqref="D466">
    <cfRule type="cellIs" dxfId="414" priority="985" stopIfTrue="1" operator="equal">
      <formula>"P"</formula>
    </cfRule>
  </conditionalFormatting>
  <conditionalFormatting sqref="D465">
    <cfRule type="cellIs" dxfId="413" priority="984" stopIfTrue="1" operator="equal">
      <formula>"P"</formula>
    </cfRule>
  </conditionalFormatting>
  <conditionalFormatting sqref="D466">
    <cfRule type="cellIs" dxfId="412" priority="983" stopIfTrue="1" operator="equal">
      <formula>"P"</formula>
    </cfRule>
  </conditionalFormatting>
  <conditionalFormatting sqref="D465">
    <cfRule type="cellIs" dxfId="411" priority="982" stopIfTrue="1" operator="equal">
      <formula>"P"</formula>
    </cfRule>
  </conditionalFormatting>
  <conditionalFormatting sqref="D467">
    <cfRule type="cellIs" dxfId="410" priority="981" stopIfTrue="1" operator="equal">
      <formula>"P"</formula>
    </cfRule>
  </conditionalFormatting>
  <conditionalFormatting sqref="D466">
    <cfRule type="cellIs" dxfId="409" priority="978" stopIfTrue="1" operator="equal">
      <formula>"P"</formula>
    </cfRule>
  </conditionalFormatting>
  <conditionalFormatting sqref="D465">
    <cfRule type="cellIs" dxfId="408" priority="974" stopIfTrue="1" operator="equal">
      <formula>"P"</formula>
    </cfRule>
  </conditionalFormatting>
  <conditionalFormatting sqref="D464">
    <cfRule type="cellIs" dxfId="407" priority="973" stopIfTrue="1" operator="equal">
      <formula>"P"</formula>
    </cfRule>
  </conditionalFormatting>
  <conditionalFormatting sqref="D465">
    <cfRule type="cellIs" dxfId="406" priority="972" stopIfTrue="1" operator="equal">
      <formula>"P"</formula>
    </cfRule>
  </conditionalFormatting>
  <conditionalFormatting sqref="D464">
    <cfRule type="cellIs" dxfId="405" priority="971" stopIfTrue="1" operator="equal">
      <formula>"P"</formula>
    </cfRule>
  </conditionalFormatting>
  <conditionalFormatting sqref="D466">
    <cfRule type="cellIs" dxfId="404" priority="970" stopIfTrue="1" operator="equal">
      <formula>"P"</formula>
    </cfRule>
  </conditionalFormatting>
  <conditionalFormatting sqref="D465">
    <cfRule type="cellIs" dxfId="403" priority="969" stopIfTrue="1" operator="equal">
      <formula>"P"</formula>
    </cfRule>
  </conditionalFormatting>
  <conditionalFormatting sqref="D464">
    <cfRule type="cellIs" dxfId="402" priority="968" stopIfTrue="1" operator="equal">
      <formula>"P"</formula>
    </cfRule>
  </conditionalFormatting>
  <conditionalFormatting sqref="D465">
    <cfRule type="cellIs" dxfId="401" priority="967" stopIfTrue="1" operator="equal">
      <formula>"P"</formula>
    </cfRule>
  </conditionalFormatting>
  <conditionalFormatting sqref="D464">
    <cfRule type="cellIs" dxfId="400" priority="966" stopIfTrue="1" operator="equal">
      <formula>"P"</formula>
    </cfRule>
  </conditionalFormatting>
  <conditionalFormatting sqref="D465">
    <cfRule type="cellIs" dxfId="399" priority="965" stopIfTrue="1" operator="equal">
      <formula>"P"</formula>
    </cfRule>
  </conditionalFormatting>
  <conditionalFormatting sqref="D464">
    <cfRule type="cellIs" dxfId="398" priority="964" stopIfTrue="1" operator="equal">
      <formula>"P"</formula>
    </cfRule>
  </conditionalFormatting>
  <conditionalFormatting sqref="D464">
    <cfRule type="cellIs" dxfId="397" priority="963" stopIfTrue="1" operator="equal">
      <formula>"P"</formula>
    </cfRule>
  </conditionalFormatting>
  <conditionalFormatting sqref="D468">
    <cfRule type="cellIs" dxfId="396" priority="958" stopIfTrue="1" operator="equal">
      <formula>"P"</formula>
    </cfRule>
  </conditionalFormatting>
  <conditionalFormatting sqref="D466">
    <cfRule type="cellIs" dxfId="395" priority="957" stopIfTrue="1" operator="equal">
      <formula>"P"</formula>
    </cfRule>
  </conditionalFormatting>
  <conditionalFormatting sqref="D465">
    <cfRule type="cellIs" dxfId="394" priority="956" stopIfTrue="1" operator="equal">
      <formula>"P"</formula>
    </cfRule>
  </conditionalFormatting>
  <conditionalFormatting sqref="D464">
    <cfRule type="cellIs" dxfId="393" priority="955" stopIfTrue="1" operator="equal">
      <formula>"P"</formula>
    </cfRule>
  </conditionalFormatting>
  <conditionalFormatting sqref="D462">
    <cfRule type="cellIs" dxfId="392" priority="954" stopIfTrue="1" operator="equal">
      <formula>"P"</formula>
    </cfRule>
  </conditionalFormatting>
  <conditionalFormatting sqref="D462">
    <cfRule type="cellIs" dxfId="391" priority="918" stopIfTrue="1" operator="equal">
      <formula>"P"</formula>
    </cfRule>
  </conditionalFormatting>
  <conditionalFormatting sqref="D461">
    <cfRule type="cellIs" dxfId="390" priority="914" stopIfTrue="1" operator="equal">
      <formula>"P"</formula>
    </cfRule>
  </conditionalFormatting>
  <conditionalFormatting sqref="D462">
    <cfRule type="cellIs" dxfId="389" priority="920" stopIfTrue="1" operator="equal">
      <formula>"P"</formula>
    </cfRule>
  </conditionalFormatting>
  <conditionalFormatting sqref="D463">
    <cfRule type="cellIs" dxfId="388" priority="921" stopIfTrue="1" operator="equal">
      <formula>"P"</formula>
    </cfRule>
  </conditionalFormatting>
  <conditionalFormatting sqref="D461">
    <cfRule type="cellIs" dxfId="387" priority="919" stopIfTrue="1" operator="equal">
      <formula>"P"</formula>
    </cfRule>
  </conditionalFormatting>
  <conditionalFormatting sqref="D461">
    <cfRule type="cellIs" dxfId="386" priority="917" stopIfTrue="1" operator="equal">
      <formula>"P"</formula>
    </cfRule>
  </conditionalFormatting>
  <conditionalFormatting sqref="D462">
    <cfRule type="cellIs" dxfId="385" priority="916" stopIfTrue="1" operator="equal">
      <formula>"P"</formula>
    </cfRule>
  </conditionalFormatting>
  <conditionalFormatting sqref="D461">
    <cfRule type="cellIs" dxfId="384" priority="915" stopIfTrue="1" operator="equal">
      <formula>"P"</formula>
    </cfRule>
  </conditionalFormatting>
  <conditionalFormatting sqref="D465">
    <cfRule type="cellIs" dxfId="383" priority="953" stopIfTrue="1" operator="equal">
      <formula>"P"</formula>
    </cfRule>
  </conditionalFormatting>
  <conditionalFormatting sqref="D464">
    <cfRule type="cellIs" dxfId="382" priority="952" stopIfTrue="1" operator="equal">
      <formula>"P"</formula>
    </cfRule>
  </conditionalFormatting>
  <conditionalFormatting sqref="D463">
    <cfRule type="cellIs" dxfId="381" priority="951" stopIfTrue="1" operator="equal">
      <formula>"P"</formula>
    </cfRule>
  </conditionalFormatting>
  <conditionalFormatting sqref="D461">
    <cfRule type="cellIs" dxfId="380" priority="950" stopIfTrue="1" operator="equal">
      <formula>"P"</formula>
    </cfRule>
  </conditionalFormatting>
  <conditionalFormatting sqref="D465">
    <cfRule type="cellIs" dxfId="379" priority="949" stopIfTrue="1" operator="equal">
      <formula>"P"</formula>
    </cfRule>
  </conditionalFormatting>
  <conditionalFormatting sqref="D464">
    <cfRule type="cellIs" dxfId="378" priority="948" stopIfTrue="1" operator="equal">
      <formula>"P"</formula>
    </cfRule>
  </conditionalFormatting>
  <conditionalFormatting sqref="D463">
    <cfRule type="cellIs" dxfId="377" priority="947" stopIfTrue="1" operator="equal">
      <formula>"P"</formula>
    </cfRule>
  </conditionalFormatting>
  <conditionalFormatting sqref="D464">
    <cfRule type="cellIs" dxfId="376" priority="946" stopIfTrue="1" operator="equal">
      <formula>"P"</formula>
    </cfRule>
  </conditionalFormatting>
  <conditionalFormatting sqref="D463">
    <cfRule type="cellIs" dxfId="375" priority="945" stopIfTrue="1" operator="equal">
      <formula>"P"</formula>
    </cfRule>
  </conditionalFormatting>
  <conditionalFormatting sqref="D465">
    <cfRule type="cellIs" dxfId="374" priority="944" stopIfTrue="1" operator="equal">
      <formula>"P"</formula>
    </cfRule>
  </conditionalFormatting>
  <conditionalFormatting sqref="D464">
    <cfRule type="cellIs" dxfId="373" priority="943" stopIfTrue="1" operator="equal">
      <formula>"P"</formula>
    </cfRule>
  </conditionalFormatting>
  <conditionalFormatting sqref="D463">
    <cfRule type="cellIs" dxfId="372" priority="942" stopIfTrue="1" operator="equal">
      <formula>"P"</formula>
    </cfRule>
  </conditionalFormatting>
  <conditionalFormatting sqref="D461">
    <cfRule type="cellIs" dxfId="371" priority="941" stopIfTrue="1" operator="equal">
      <formula>"P"</formula>
    </cfRule>
  </conditionalFormatting>
  <conditionalFormatting sqref="D464">
    <cfRule type="cellIs" dxfId="370" priority="940" stopIfTrue="1" operator="equal">
      <formula>"P"</formula>
    </cfRule>
  </conditionalFormatting>
  <conditionalFormatting sqref="D463">
    <cfRule type="cellIs" dxfId="369" priority="939" stopIfTrue="1" operator="equal">
      <formula>"P"</formula>
    </cfRule>
  </conditionalFormatting>
  <conditionalFormatting sqref="D462">
    <cfRule type="cellIs" dxfId="368" priority="938" stopIfTrue="1" operator="equal">
      <formula>"P"</formula>
    </cfRule>
  </conditionalFormatting>
  <conditionalFormatting sqref="D464">
    <cfRule type="cellIs" dxfId="367" priority="937" stopIfTrue="1" operator="equal">
      <formula>"P"</formula>
    </cfRule>
  </conditionalFormatting>
  <conditionalFormatting sqref="D463">
    <cfRule type="cellIs" dxfId="366" priority="936" stopIfTrue="1" operator="equal">
      <formula>"P"</formula>
    </cfRule>
  </conditionalFormatting>
  <conditionalFormatting sqref="D462">
    <cfRule type="cellIs" dxfId="365" priority="935" stopIfTrue="1" operator="equal">
      <formula>"P"</formula>
    </cfRule>
  </conditionalFormatting>
  <conditionalFormatting sqref="D463">
    <cfRule type="cellIs" dxfId="364" priority="934" stopIfTrue="1" operator="equal">
      <formula>"P"</formula>
    </cfRule>
  </conditionalFormatting>
  <conditionalFormatting sqref="D462">
    <cfRule type="cellIs" dxfId="363" priority="933" stopIfTrue="1" operator="equal">
      <formula>"P"</formula>
    </cfRule>
  </conditionalFormatting>
  <conditionalFormatting sqref="D464">
    <cfRule type="cellIs" dxfId="362" priority="932" stopIfTrue="1" operator="equal">
      <formula>"P"</formula>
    </cfRule>
  </conditionalFormatting>
  <conditionalFormatting sqref="D463">
    <cfRule type="cellIs" dxfId="361" priority="931" stopIfTrue="1" operator="equal">
      <formula>"P"</formula>
    </cfRule>
  </conditionalFormatting>
  <conditionalFormatting sqref="D462">
    <cfRule type="cellIs" dxfId="360" priority="930" stopIfTrue="1" operator="equal">
      <formula>"P"</formula>
    </cfRule>
  </conditionalFormatting>
  <conditionalFormatting sqref="D463">
    <cfRule type="cellIs" dxfId="359" priority="929" stopIfTrue="1" operator="equal">
      <formula>"P"</formula>
    </cfRule>
  </conditionalFormatting>
  <conditionalFormatting sqref="D462">
    <cfRule type="cellIs" dxfId="358" priority="928" stopIfTrue="1" operator="equal">
      <formula>"P"</formula>
    </cfRule>
  </conditionalFormatting>
  <conditionalFormatting sqref="D461">
    <cfRule type="cellIs" dxfId="357" priority="927" stopIfTrue="1" operator="equal">
      <formula>"P"</formula>
    </cfRule>
  </conditionalFormatting>
  <conditionalFormatting sqref="D463">
    <cfRule type="cellIs" dxfId="356" priority="926" stopIfTrue="1" operator="equal">
      <formula>"P"</formula>
    </cfRule>
  </conditionalFormatting>
  <conditionalFormatting sqref="D462">
    <cfRule type="cellIs" dxfId="355" priority="925" stopIfTrue="1" operator="equal">
      <formula>"P"</formula>
    </cfRule>
  </conditionalFormatting>
  <conditionalFormatting sqref="D461">
    <cfRule type="cellIs" dxfId="354" priority="924" stopIfTrue="1" operator="equal">
      <formula>"P"</formula>
    </cfRule>
  </conditionalFormatting>
  <conditionalFormatting sqref="D462">
    <cfRule type="cellIs" dxfId="353" priority="923" stopIfTrue="1" operator="equal">
      <formula>"P"</formula>
    </cfRule>
  </conditionalFormatting>
  <conditionalFormatting sqref="D461">
    <cfRule type="cellIs" dxfId="352" priority="922" stopIfTrue="1" operator="equal">
      <formula>"P"</formula>
    </cfRule>
  </conditionalFormatting>
  <conditionalFormatting sqref="D465">
    <cfRule type="cellIs" dxfId="351" priority="913" stopIfTrue="1" operator="equal">
      <formula>"P"</formula>
    </cfRule>
  </conditionalFormatting>
  <conditionalFormatting sqref="D464">
    <cfRule type="cellIs" dxfId="350" priority="912" stopIfTrue="1" operator="equal">
      <formula>"P"</formula>
    </cfRule>
  </conditionalFormatting>
  <conditionalFormatting sqref="D463">
    <cfRule type="cellIs" dxfId="349" priority="911" stopIfTrue="1" operator="equal">
      <formula>"P"</formula>
    </cfRule>
  </conditionalFormatting>
  <conditionalFormatting sqref="D461">
    <cfRule type="cellIs" dxfId="348" priority="910" stopIfTrue="1" operator="equal">
      <formula>"P"</formula>
    </cfRule>
  </conditionalFormatting>
  <conditionalFormatting sqref="D461">
    <cfRule type="cellIs" dxfId="347" priority="880" stopIfTrue="1" operator="equal">
      <formula>"P"</formula>
    </cfRule>
  </conditionalFormatting>
  <conditionalFormatting sqref="D461">
    <cfRule type="cellIs" dxfId="346" priority="881" stopIfTrue="1" operator="equal">
      <formula>"P"</formula>
    </cfRule>
  </conditionalFormatting>
  <conditionalFormatting sqref="D462">
    <cfRule type="cellIs" dxfId="345" priority="882" stopIfTrue="1" operator="equal">
      <formula>"P"</formula>
    </cfRule>
  </conditionalFormatting>
  <conditionalFormatting sqref="D461">
    <cfRule type="cellIs" dxfId="344" priority="879" stopIfTrue="1" operator="equal">
      <formula>"P"</formula>
    </cfRule>
  </conditionalFormatting>
  <conditionalFormatting sqref="D464">
    <cfRule type="cellIs" dxfId="343" priority="909" stopIfTrue="1" operator="equal">
      <formula>"P"</formula>
    </cfRule>
  </conditionalFormatting>
  <conditionalFormatting sqref="D463">
    <cfRule type="cellIs" dxfId="342" priority="908" stopIfTrue="1" operator="equal">
      <formula>"P"</formula>
    </cfRule>
  </conditionalFormatting>
  <conditionalFormatting sqref="D462">
    <cfRule type="cellIs" dxfId="341" priority="907" stopIfTrue="1" operator="equal">
      <formula>"P"</formula>
    </cfRule>
  </conditionalFormatting>
  <conditionalFormatting sqref="D464">
    <cfRule type="cellIs" dxfId="340" priority="906" stopIfTrue="1" operator="equal">
      <formula>"P"</formula>
    </cfRule>
  </conditionalFormatting>
  <conditionalFormatting sqref="D463">
    <cfRule type="cellIs" dxfId="339" priority="905" stopIfTrue="1" operator="equal">
      <formula>"P"</formula>
    </cfRule>
  </conditionalFormatting>
  <conditionalFormatting sqref="D462">
    <cfRule type="cellIs" dxfId="338" priority="904" stopIfTrue="1" operator="equal">
      <formula>"P"</formula>
    </cfRule>
  </conditionalFormatting>
  <conditionalFormatting sqref="D463">
    <cfRule type="cellIs" dxfId="337" priority="903" stopIfTrue="1" operator="equal">
      <formula>"P"</formula>
    </cfRule>
  </conditionalFormatting>
  <conditionalFormatting sqref="D462">
    <cfRule type="cellIs" dxfId="336" priority="902" stopIfTrue="1" operator="equal">
      <formula>"P"</formula>
    </cfRule>
  </conditionalFormatting>
  <conditionalFormatting sqref="D464">
    <cfRule type="cellIs" dxfId="335" priority="901" stopIfTrue="1" operator="equal">
      <formula>"P"</formula>
    </cfRule>
  </conditionalFormatting>
  <conditionalFormatting sqref="D463">
    <cfRule type="cellIs" dxfId="334" priority="900" stopIfTrue="1" operator="equal">
      <formula>"P"</formula>
    </cfRule>
  </conditionalFormatting>
  <conditionalFormatting sqref="D462">
    <cfRule type="cellIs" dxfId="333" priority="899" stopIfTrue="1" operator="equal">
      <formula>"P"</formula>
    </cfRule>
  </conditionalFormatting>
  <conditionalFormatting sqref="D463">
    <cfRule type="cellIs" dxfId="332" priority="898" stopIfTrue="1" operator="equal">
      <formula>"P"</formula>
    </cfRule>
  </conditionalFormatting>
  <conditionalFormatting sqref="D462">
    <cfRule type="cellIs" dxfId="331" priority="897" stopIfTrue="1" operator="equal">
      <formula>"P"</formula>
    </cfRule>
  </conditionalFormatting>
  <conditionalFormatting sqref="D461">
    <cfRule type="cellIs" dxfId="330" priority="896" stopIfTrue="1" operator="equal">
      <formula>"P"</formula>
    </cfRule>
  </conditionalFormatting>
  <conditionalFormatting sqref="D463">
    <cfRule type="cellIs" dxfId="329" priority="895" stopIfTrue="1" operator="equal">
      <formula>"P"</formula>
    </cfRule>
  </conditionalFormatting>
  <conditionalFormatting sqref="D462">
    <cfRule type="cellIs" dxfId="328" priority="894" stopIfTrue="1" operator="equal">
      <formula>"P"</formula>
    </cfRule>
  </conditionalFormatting>
  <conditionalFormatting sqref="D461">
    <cfRule type="cellIs" dxfId="327" priority="893" stopIfTrue="1" operator="equal">
      <formula>"P"</formula>
    </cfRule>
  </conditionalFormatting>
  <conditionalFormatting sqref="D462">
    <cfRule type="cellIs" dxfId="326" priority="892" stopIfTrue="1" operator="equal">
      <formula>"P"</formula>
    </cfRule>
  </conditionalFormatting>
  <conditionalFormatting sqref="D461">
    <cfRule type="cellIs" dxfId="325" priority="891" stopIfTrue="1" operator="equal">
      <formula>"P"</formula>
    </cfRule>
  </conditionalFormatting>
  <conditionalFormatting sqref="D463">
    <cfRule type="cellIs" dxfId="324" priority="890" stopIfTrue="1" operator="equal">
      <formula>"P"</formula>
    </cfRule>
  </conditionalFormatting>
  <conditionalFormatting sqref="D462">
    <cfRule type="cellIs" dxfId="323" priority="889" stopIfTrue="1" operator="equal">
      <formula>"P"</formula>
    </cfRule>
  </conditionalFormatting>
  <conditionalFormatting sqref="D461">
    <cfRule type="cellIs" dxfId="322" priority="888" stopIfTrue="1" operator="equal">
      <formula>"P"</formula>
    </cfRule>
  </conditionalFormatting>
  <conditionalFormatting sqref="D462">
    <cfRule type="cellIs" dxfId="321" priority="887" stopIfTrue="1" operator="equal">
      <formula>"P"</formula>
    </cfRule>
  </conditionalFormatting>
  <conditionalFormatting sqref="D461">
    <cfRule type="cellIs" dxfId="320" priority="886" stopIfTrue="1" operator="equal">
      <formula>"P"</formula>
    </cfRule>
  </conditionalFormatting>
  <conditionalFormatting sqref="D462">
    <cfRule type="cellIs" dxfId="319" priority="885" stopIfTrue="1" operator="equal">
      <formula>"P"</formula>
    </cfRule>
  </conditionalFormatting>
  <conditionalFormatting sqref="D461">
    <cfRule type="cellIs" dxfId="318" priority="884" stopIfTrue="1" operator="equal">
      <formula>"P"</formula>
    </cfRule>
  </conditionalFormatting>
  <conditionalFormatting sqref="D461">
    <cfRule type="cellIs" dxfId="317" priority="883" stopIfTrue="1" operator="equal">
      <formula>"P"</formula>
    </cfRule>
  </conditionalFormatting>
  <conditionalFormatting sqref="D467">
    <cfRule type="cellIs" dxfId="316" priority="878" stopIfTrue="1" operator="equal">
      <formula>"P"</formula>
    </cfRule>
  </conditionalFormatting>
  <conditionalFormatting sqref="D466">
    <cfRule type="cellIs" dxfId="315" priority="877" stopIfTrue="1" operator="equal">
      <formula>"P"</formula>
    </cfRule>
  </conditionalFormatting>
  <conditionalFormatting sqref="D465">
    <cfRule type="cellIs" dxfId="314" priority="876" stopIfTrue="1" operator="equal">
      <formula>"P"</formula>
    </cfRule>
  </conditionalFormatting>
  <conditionalFormatting sqref="D463">
    <cfRule type="cellIs" dxfId="313" priority="875" stopIfTrue="1" operator="equal">
      <formula>"P"</formula>
    </cfRule>
  </conditionalFormatting>
  <conditionalFormatting sqref="D463">
    <cfRule type="cellIs" dxfId="312" priority="837" stopIfTrue="1" operator="equal">
      <formula>"P"</formula>
    </cfRule>
  </conditionalFormatting>
  <conditionalFormatting sqref="D462">
    <cfRule type="cellIs" dxfId="311" priority="831" stopIfTrue="1" operator="equal">
      <formula>"P"</formula>
    </cfRule>
  </conditionalFormatting>
  <conditionalFormatting sqref="D463">
    <cfRule type="cellIs" dxfId="310" priority="839" stopIfTrue="1" operator="equal">
      <formula>"P"</formula>
    </cfRule>
  </conditionalFormatting>
  <conditionalFormatting sqref="D464">
    <cfRule type="cellIs" dxfId="309" priority="840" stopIfTrue="1" operator="equal">
      <formula>"P"</formula>
    </cfRule>
  </conditionalFormatting>
  <conditionalFormatting sqref="D462">
    <cfRule type="cellIs" dxfId="308" priority="838" stopIfTrue="1" operator="equal">
      <formula>"P"</formula>
    </cfRule>
  </conditionalFormatting>
  <conditionalFormatting sqref="D462">
    <cfRule type="cellIs" dxfId="307" priority="836" stopIfTrue="1" operator="equal">
      <formula>"P"</formula>
    </cfRule>
  </conditionalFormatting>
  <conditionalFormatting sqref="D461">
    <cfRule type="cellIs" dxfId="306" priority="835" stopIfTrue="1" operator="equal">
      <formula>"P"</formula>
    </cfRule>
  </conditionalFormatting>
  <conditionalFormatting sqref="D463">
    <cfRule type="cellIs" dxfId="305" priority="834" stopIfTrue="1" operator="equal">
      <formula>"P"</formula>
    </cfRule>
  </conditionalFormatting>
  <conditionalFormatting sqref="D461">
    <cfRule type="cellIs" dxfId="304" priority="832" stopIfTrue="1" operator="equal">
      <formula>"P"</formula>
    </cfRule>
  </conditionalFormatting>
  <conditionalFormatting sqref="D462">
    <cfRule type="cellIs" dxfId="303" priority="833" stopIfTrue="1" operator="equal">
      <formula>"P"</formula>
    </cfRule>
  </conditionalFormatting>
  <conditionalFormatting sqref="D466">
    <cfRule type="cellIs" dxfId="302" priority="874" stopIfTrue="1" operator="equal">
      <formula>"P"</formula>
    </cfRule>
  </conditionalFormatting>
  <conditionalFormatting sqref="D465">
    <cfRule type="cellIs" dxfId="301" priority="873" stopIfTrue="1" operator="equal">
      <formula>"P"</formula>
    </cfRule>
  </conditionalFormatting>
  <conditionalFormatting sqref="D464">
    <cfRule type="cellIs" dxfId="300" priority="872" stopIfTrue="1" operator="equal">
      <formula>"P"</formula>
    </cfRule>
  </conditionalFormatting>
  <conditionalFormatting sqref="D462">
    <cfRule type="cellIs" dxfId="299" priority="871" stopIfTrue="1" operator="equal">
      <formula>"P"</formula>
    </cfRule>
  </conditionalFormatting>
  <conditionalFormatting sqref="D466">
    <cfRule type="cellIs" dxfId="298" priority="870" stopIfTrue="1" operator="equal">
      <formula>"P"</formula>
    </cfRule>
  </conditionalFormatting>
  <conditionalFormatting sqref="D465">
    <cfRule type="cellIs" dxfId="297" priority="869" stopIfTrue="1" operator="equal">
      <formula>"P"</formula>
    </cfRule>
  </conditionalFormatting>
  <conditionalFormatting sqref="D464">
    <cfRule type="cellIs" dxfId="296" priority="868" stopIfTrue="1" operator="equal">
      <formula>"P"</formula>
    </cfRule>
  </conditionalFormatting>
  <conditionalFormatting sqref="D465">
    <cfRule type="cellIs" dxfId="295" priority="867" stopIfTrue="1" operator="equal">
      <formula>"P"</formula>
    </cfRule>
  </conditionalFormatting>
  <conditionalFormatting sqref="D464">
    <cfRule type="cellIs" dxfId="294" priority="866" stopIfTrue="1" operator="equal">
      <formula>"P"</formula>
    </cfRule>
  </conditionalFormatting>
  <conditionalFormatting sqref="D466">
    <cfRule type="cellIs" dxfId="293" priority="865" stopIfTrue="1" operator="equal">
      <formula>"P"</formula>
    </cfRule>
  </conditionalFormatting>
  <conditionalFormatting sqref="D465">
    <cfRule type="cellIs" dxfId="292" priority="864" stopIfTrue="1" operator="equal">
      <formula>"P"</formula>
    </cfRule>
  </conditionalFormatting>
  <conditionalFormatting sqref="D464">
    <cfRule type="cellIs" dxfId="291" priority="863" stopIfTrue="1" operator="equal">
      <formula>"P"</formula>
    </cfRule>
  </conditionalFormatting>
  <conditionalFormatting sqref="D462">
    <cfRule type="cellIs" dxfId="290" priority="862" stopIfTrue="1" operator="equal">
      <formula>"P"</formula>
    </cfRule>
  </conditionalFormatting>
  <conditionalFormatting sqref="D465">
    <cfRule type="cellIs" dxfId="289" priority="861" stopIfTrue="1" operator="equal">
      <formula>"P"</formula>
    </cfRule>
  </conditionalFormatting>
  <conditionalFormatting sqref="D464">
    <cfRule type="cellIs" dxfId="288" priority="860" stopIfTrue="1" operator="equal">
      <formula>"P"</formula>
    </cfRule>
  </conditionalFormatting>
  <conditionalFormatting sqref="D463">
    <cfRule type="cellIs" dxfId="287" priority="859" stopIfTrue="1" operator="equal">
      <formula>"P"</formula>
    </cfRule>
  </conditionalFormatting>
  <conditionalFormatting sqref="D461">
    <cfRule type="cellIs" dxfId="286" priority="858" stopIfTrue="1" operator="equal">
      <formula>"P"</formula>
    </cfRule>
  </conditionalFormatting>
  <conditionalFormatting sqref="D465">
    <cfRule type="cellIs" dxfId="285" priority="857" stopIfTrue="1" operator="equal">
      <formula>"P"</formula>
    </cfRule>
  </conditionalFormatting>
  <conditionalFormatting sqref="D464">
    <cfRule type="cellIs" dxfId="284" priority="856" stopIfTrue="1" operator="equal">
      <formula>"P"</formula>
    </cfRule>
  </conditionalFormatting>
  <conditionalFormatting sqref="D463">
    <cfRule type="cellIs" dxfId="283" priority="855" stopIfTrue="1" operator="equal">
      <formula>"P"</formula>
    </cfRule>
  </conditionalFormatting>
  <conditionalFormatting sqref="D464">
    <cfRule type="cellIs" dxfId="282" priority="854" stopIfTrue="1" operator="equal">
      <formula>"P"</formula>
    </cfRule>
  </conditionalFormatting>
  <conditionalFormatting sqref="D463">
    <cfRule type="cellIs" dxfId="281" priority="853" stopIfTrue="1" operator="equal">
      <formula>"P"</formula>
    </cfRule>
  </conditionalFormatting>
  <conditionalFormatting sqref="D465">
    <cfRule type="cellIs" dxfId="280" priority="852" stopIfTrue="1" operator="equal">
      <formula>"P"</formula>
    </cfRule>
  </conditionalFormatting>
  <conditionalFormatting sqref="D464">
    <cfRule type="cellIs" dxfId="279" priority="851" stopIfTrue="1" operator="equal">
      <formula>"P"</formula>
    </cfRule>
  </conditionalFormatting>
  <conditionalFormatting sqref="D463">
    <cfRule type="cellIs" dxfId="278" priority="850" stopIfTrue="1" operator="equal">
      <formula>"P"</formula>
    </cfRule>
  </conditionalFormatting>
  <conditionalFormatting sqref="D461">
    <cfRule type="cellIs" dxfId="277" priority="849" stopIfTrue="1" operator="equal">
      <formula>"P"</formula>
    </cfRule>
  </conditionalFormatting>
  <conditionalFormatting sqref="D464">
    <cfRule type="cellIs" dxfId="276" priority="848" stopIfTrue="1" operator="equal">
      <formula>"P"</formula>
    </cfRule>
  </conditionalFormatting>
  <conditionalFormatting sqref="D463">
    <cfRule type="cellIs" dxfId="275" priority="847" stopIfTrue="1" operator="equal">
      <formula>"P"</formula>
    </cfRule>
  </conditionalFormatting>
  <conditionalFormatting sqref="D462">
    <cfRule type="cellIs" dxfId="274" priority="846" stopIfTrue="1" operator="equal">
      <formula>"P"</formula>
    </cfRule>
  </conditionalFormatting>
  <conditionalFormatting sqref="D464">
    <cfRule type="cellIs" dxfId="273" priority="845" stopIfTrue="1" operator="equal">
      <formula>"P"</formula>
    </cfRule>
  </conditionalFormatting>
  <conditionalFormatting sqref="D463">
    <cfRule type="cellIs" dxfId="272" priority="844" stopIfTrue="1" operator="equal">
      <formula>"P"</formula>
    </cfRule>
  </conditionalFormatting>
  <conditionalFormatting sqref="D462">
    <cfRule type="cellIs" dxfId="271" priority="843" stopIfTrue="1" operator="equal">
      <formula>"P"</formula>
    </cfRule>
  </conditionalFormatting>
  <conditionalFormatting sqref="D463">
    <cfRule type="cellIs" dxfId="270" priority="842" stopIfTrue="1" operator="equal">
      <formula>"P"</formula>
    </cfRule>
  </conditionalFormatting>
  <conditionalFormatting sqref="D462">
    <cfRule type="cellIs" dxfId="269" priority="841" stopIfTrue="1" operator="equal">
      <formula>"P"</formula>
    </cfRule>
  </conditionalFormatting>
  <conditionalFormatting sqref="D461">
    <cfRule type="cellIs" dxfId="268" priority="830" stopIfTrue="1" operator="equal">
      <formula>"P"</formula>
    </cfRule>
  </conditionalFormatting>
  <conditionalFormatting sqref="D466">
    <cfRule type="cellIs" dxfId="267" priority="829" stopIfTrue="1" operator="equal">
      <formula>"P"</formula>
    </cfRule>
  </conditionalFormatting>
  <conditionalFormatting sqref="D465">
    <cfRule type="cellIs" dxfId="266" priority="828" stopIfTrue="1" operator="equal">
      <formula>"P"</formula>
    </cfRule>
  </conditionalFormatting>
  <conditionalFormatting sqref="D464">
    <cfRule type="cellIs" dxfId="265" priority="827" stopIfTrue="1" operator="equal">
      <formula>"P"</formula>
    </cfRule>
  </conditionalFormatting>
  <conditionalFormatting sqref="D462">
    <cfRule type="cellIs" dxfId="264" priority="826" stopIfTrue="1" operator="equal">
      <formula>"P"</formula>
    </cfRule>
  </conditionalFormatting>
  <conditionalFormatting sqref="D462">
    <cfRule type="cellIs" dxfId="263" priority="790" stopIfTrue="1" operator="equal">
      <formula>"P"</formula>
    </cfRule>
  </conditionalFormatting>
  <conditionalFormatting sqref="D462">
    <cfRule type="cellIs" dxfId="262" priority="792" stopIfTrue="1" operator="equal">
      <formula>"P"</formula>
    </cfRule>
  </conditionalFormatting>
  <conditionalFormatting sqref="D463">
    <cfRule type="cellIs" dxfId="261" priority="793" stopIfTrue="1" operator="equal">
      <formula>"P"</formula>
    </cfRule>
  </conditionalFormatting>
  <conditionalFormatting sqref="D461">
    <cfRule type="cellIs" dxfId="260" priority="791" stopIfTrue="1" operator="equal">
      <formula>"P"</formula>
    </cfRule>
  </conditionalFormatting>
  <conditionalFormatting sqref="D461">
    <cfRule type="cellIs" dxfId="259" priority="789" stopIfTrue="1" operator="equal">
      <formula>"P"</formula>
    </cfRule>
  </conditionalFormatting>
  <conditionalFormatting sqref="D462">
    <cfRule type="cellIs" dxfId="258" priority="788" stopIfTrue="1" operator="equal">
      <formula>"P"</formula>
    </cfRule>
  </conditionalFormatting>
  <conditionalFormatting sqref="D461">
    <cfRule type="cellIs" dxfId="257" priority="787" stopIfTrue="1" operator="equal">
      <formula>"P"</formula>
    </cfRule>
  </conditionalFormatting>
  <conditionalFormatting sqref="D465">
    <cfRule type="cellIs" dxfId="256" priority="825" stopIfTrue="1" operator="equal">
      <formula>"P"</formula>
    </cfRule>
  </conditionalFormatting>
  <conditionalFormatting sqref="D464">
    <cfRule type="cellIs" dxfId="255" priority="824" stopIfTrue="1" operator="equal">
      <formula>"P"</formula>
    </cfRule>
  </conditionalFormatting>
  <conditionalFormatting sqref="D463">
    <cfRule type="cellIs" dxfId="254" priority="823" stopIfTrue="1" operator="equal">
      <formula>"P"</formula>
    </cfRule>
  </conditionalFormatting>
  <conditionalFormatting sqref="D461">
    <cfRule type="cellIs" dxfId="253" priority="822" stopIfTrue="1" operator="equal">
      <formula>"P"</formula>
    </cfRule>
  </conditionalFormatting>
  <conditionalFormatting sqref="D465">
    <cfRule type="cellIs" dxfId="252" priority="821" stopIfTrue="1" operator="equal">
      <formula>"P"</formula>
    </cfRule>
  </conditionalFormatting>
  <conditionalFormatting sqref="D464">
    <cfRule type="cellIs" dxfId="251" priority="820" stopIfTrue="1" operator="equal">
      <formula>"P"</formula>
    </cfRule>
  </conditionalFormatting>
  <conditionalFormatting sqref="D463">
    <cfRule type="cellIs" dxfId="250" priority="819" stopIfTrue="1" operator="equal">
      <formula>"P"</formula>
    </cfRule>
  </conditionalFormatting>
  <conditionalFormatting sqref="D464">
    <cfRule type="cellIs" dxfId="249" priority="818" stopIfTrue="1" operator="equal">
      <formula>"P"</formula>
    </cfRule>
  </conditionalFormatting>
  <conditionalFormatting sqref="D463">
    <cfRule type="cellIs" dxfId="248" priority="817" stopIfTrue="1" operator="equal">
      <formula>"P"</formula>
    </cfRule>
  </conditionalFormatting>
  <conditionalFormatting sqref="D465">
    <cfRule type="cellIs" dxfId="247" priority="816" stopIfTrue="1" operator="equal">
      <formula>"P"</formula>
    </cfRule>
  </conditionalFormatting>
  <conditionalFormatting sqref="D464">
    <cfRule type="cellIs" dxfId="246" priority="815" stopIfTrue="1" operator="equal">
      <formula>"P"</formula>
    </cfRule>
  </conditionalFormatting>
  <conditionalFormatting sqref="D463">
    <cfRule type="cellIs" dxfId="245" priority="814" stopIfTrue="1" operator="equal">
      <formula>"P"</formula>
    </cfRule>
  </conditionalFormatting>
  <conditionalFormatting sqref="D461">
    <cfRule type="cellIs" dxfId="244" priority="813" stopIfTrue="1" operator="equal">
      <formula>"P"</formula>
    </cfRule>
  </conditionalFormatting>
  <conditionalFormatting sqref="D464">
    <cfRule type="cellIs" dxfId="243" priority="812" stopIfTrue="1" operator="equal">
      <formula>"P"</formula>
    </cfRule>
  </conditionalFormatting>
  <conditionalFormatting sqref="D463">
    <cfRule type="cellIs" dxfId="242" priority="811" stopIfTrue="1" operator="equal">
      <formula>"P"</formula>
    </cfRule>
  </conditionalFormatting>
  <conditionalFormatting sqref="D462">
    <cfRule type="cellIs" dxfId="241" priority="810" stopIfTrue="1" operator="equal">
      <formula>"P"</formula>
    </cfRule>
  </conditionalFormatting>
  <conditionalFormatting sqref="D464">
    <cfRule type="cellIs" dxfId="240" priority="809" stopIfTrue="1" operator="equal">
      <formula>"P"</formula>
    </cfRule>
  </conditionalFormatting>
  <conditionalFormatting sqref="D463">
    <cfRule type="cellIs" dxfId="239" priority="808" stopIfTrue="1" operator="equal">
      <formula>"P"</formula>
    </cfRule>
  </conditionalFormatting>
  <conditionalFormatting sqref="D462">
    <cfRule type="cellIs" dxfId="238" priority="807" stopIfTrue="1" operator="equal">
      <formula>"P"</formula>
    </cfRule>
  </conditionalFormatting>
  <conditionalFormatting sqref="D463">
    <cfRule type="cellIs" dxfId="237" priority="806" stopIfTrue="1" operator="equal">
      <formula>"P"</formula>
    </cfRule>
  </conditionalFormatting>
  <conditionalFormatting sqref="D462">
    <cfRule type="cellIs" dxfId="236" priority="805" stopIfTrue="1" operator="equal">
      <formula>"P"</formula>
    </cfRule>
  </conditionalFormatting>
  <conditionalFormatting sqref="D464">
    <cfRule type="cellIs" dxfId="235" priority="804" stopIfTrue="1" operator="equal">
      <formula>"P"</formula>
    </cfRule>
  </conditionalFormatting>
  <conditionalFormatting sqref="D463">
    <cfRule type="cellIs" dxfId="234" priority="803" stopIfTrue="1" operator="equal">
      <formula>"P"</formula>
    </cfRule>
  </conditionalFormatting>
  <conditionalFormatting sqref="D462">
    <cfRule type="cellIs" dxfId="233" priority="802" stopIfTrue="1" operator="equal">
      <formula>"P"</formula>
    </cfRule>
  </conditionalFormatting>
  <conditionalFormatting sqref="D463">
    <cfRule type="cellIs" dxfId="232" priority="801" stopIfTrue="1" operator="equal">
      <formula>"P"</formula>
    </cfRule>
  </conditionalFormatting>
  <conditionalFormatting sqref="D462">
    <cfRule type="cellIs" dxfId="231" priority="800" stopIfTrue="1" operator="equal">
      <formula>"P"</formula>
    </cfRule>
  </conditionalFormatting>
  <conditionalFormatting sqref="D461">
    <cfRule type="cellIs" dxfId="230" priority="799" stopIfTrue="1" operator="equal">
      <formula>"P"</formula>
    </cfRule>
  </conditionalFormatting>
  <conditionalFormatting sqref="D463">
    <cfRule type="cellIs" dxfId="229" priority="798" stopIfTrue="1" operator="equal">
      <formula>"P"</formula>
    </cfRule>
  </conditionalFormatting>
  <conditionalFormatting sqref="D462">
    <cfRule type="cellIs" dxfId="228" priority="797" stopIfTrue="1" operator="equal">
      <formula>"P"</formula>
    </cfRule>
  </conditionalFormatting>
  <conditionalFormatting sqref="D461">
    <cfRule type="cellIs" dxfId="227" priority="796" stopIfTrue="1" operator="equal">
      <formula>"P"</formula>
    </cfRule>
  </conditionalFormatting>
  <conditionalFormatting sqref="D462">
    <cfRule type="cellIs" dxfId="226" priority="795" stopIfTrue="1" operator="equal">
      <formula>"P"</formula>
    </cfRule>
  </conditionalFormatting>
  <conditionalFormatting sqref="D461">
    <cfRule type="cellIs" dxfId="225" priority="794" stopIfTrue="1" operator="equal">
      <formula>"P"</formula>
    </cfRule>
  </conditionalFormatting>
  <conditionalFormatting sqref="D466">
    <cfRule type="cellIs" dxfId="224" priority="645" stopIfTrue="1" operator="equal">
      <formula>"P"</formula>
    </cfRule>
  </conditionalFormatting>
  <conditionalFormatting sqref="D465">
    <cfRule type="cellIs" dxfId="223" priority="644" stopIfTrue="1" operator="equal">
      <formula>"P"</formula>
    </cfRule>
  </conditionalFormatting>
  <conditionalFormatting sqref="D464">
    <cfRule type="cellIs" dxfId="222" priority="643" stopIfTrue="1" operator="equal">
      <formula>"P"</formula>
    </cfRule>
  </conditionalFormatting>
  <conditionalFormatting sqref="D462">
    <cfRule type="cellIs" dxfId="221" priority="642" stopIfTrue="1" operator="equal">
      <formula>"P"</formula>
    </cfRule>
  </conditionalFormatting>
  <conditionalFormatting sqref="D462">
    <cfRule type="cellIs" dxfId="220" priority="604" stopIfTrue="1" operator="equal">
      <formula>"P"</formula>
    </cfRule>
  </conditionalFormatting>
  <conditionalFormatting sqref="D461">
    <cfRule type="cellIs" dxfId="219" priority="598" stopIfTrue="1" operator="equal">
      <formula>"P"</formula>
    </cfRule>
  </conditionalFormatting>
  <conditionalFormatting sqref="D462">
    <cfRule type="cellIs" dxfId="218" priority="606" stopIfTrue="1" operator="equal">
      <formula>"P"</formula>
    </cfRule>
  </conditionalFormatting>
  <conditionalFormatting sqref="D463">
    <cfRule type="cellIs" dxfId="217" priority="607" stopIfTrue="1" operator="equal">
      <formula>"P"</formula>
    </cfRule>
  </conditionalFormatting>
  <conditionalFormatting sqref="D461">
    <cfRule type="cellIs" dxfId="216" priority="605" stopIfTrue="1" operator="equal">
      <formula>"P"</formula>
    </cfRule>
  </conditionalFormatting>
  <conditionalFormatting sqref="D461">
    <cfRule type="cellIs" dxfId="215" priority="603" stopIfTrue="1" operator="equal">
      <formula>"P"</formula>
    </cfRule>
  </conditionalFormatting>
  <conditionalFormatting sqref="D460">
    <cfRule type="cellIs" dxfId="214" priority="602" stopIfTrue="1" operator="equal">
      <formula>"P"</formula>
    </cfRule>
  </conditionalFormatting>
  <conditionalFormatting sqref="D462">
    <cfRule type="cellIs" dxfId="213" priority="601" stopIfTrue="1" operator="equal">
      <formula>"P"</formula>
    </cfRule>
  </conditionalFormatting>
  <conditionalFormatting sqref="D460">
    <cfRule type="cellIs" dxfId="212" priority="599" stopIfTrue="1" operator="equal">
      <formula>"P"</formula>
    </cfRule>
  </conditionalFormatting>
  <conditionalFormatting sqref="D461">
    <cfRule type="cellIs" dxfId="211" priority="600" stopIfTrue="1" operator="equal">
      <formula>"P"</formula>
    </cfRule>
  </conditionalFormatting>
  <conditionalFormatting sqref="D465">
    <cfRule type="cellIs" dxfId="210" priority="641" stopIfTrue="1" operator="equal">
      <formula>"P"</formula>
    </cfRule>
  </conditionalFormatting>
  <conditionalFormatting sqref="D464">
    <cfRule type="cellIs" dxfId="209" priority="640" stopIfTrue="1" operator="equal">
      <formula>"P"</formula>
    </cfRule>
  </conditionalFormatting>
  <conditionalFormatting sqref="D463">
    <cfRule type="cellIs" dxfId="208" priority="639" stopIfTrue="1" operator="equal">
      <formula>"P"</formula>
    </cfRule>
  </conditionalFormatting>
  <conditionalFormatting sqref="D461">
    <cfRule type="cellIs" dxfId="207" priority="638" stopIfTrue="1" operator="equal">
      <formula>"P"</formula>
    </cfRule>
  </conditionalFormatting>
  <conditionalFormatting sqref="D465">
    <cfRule type="cellIs" dxfId="206" priority="637" stopIfTrue="1" operator="equal">
      <formula>"P"</formula>
    </cfRule>
  </conditionalFormatting>
  <conditionalFormatting sqref="D464">
    <cfRule type="cellIs" dxfId="205" priority="636" stopIfTrue="1" operator="equal">
      <formula>"P"</formula>
    </cfRule>
  </conditionalFormatting>
  <conditionalFormatting sqref="D463">
    <cfRule type="cellIs" dxfId="204" priority="635" stopIfTrue="1" operator="equal">
      <formula>"P"</formula>
    </cfRule>
  </conditionalFormatting>
  <conditionalFormatting sqref="D464">
    <cfRule type="cellIs" dxfId="203" priority="634" stopIfTrue="1" operator="equal">
      <formula>"P"</formula>
    </cfRule>
  </conditionalFormatting>
  <conditionalFormatting sqref="D463">
    <cfRule type="cellIs" dxfId="202" priority="633" stopIfTrue="1" operator="equal">
      <formula>"P"</formula>
    </cfRule>
  </conditionalFormatting>
  <conditionalFormatting sqref="D465">
    <cfRule type="cellIs" dxfId="201" priority="632" stopIfTrue="1" operator="equal">
      <formula>"P"</formula>
    </cfRule>
  </conditionalFormatting>
  <conditionalFormatting sqref="D464">
    <cfRule type="cellIs" dxfId="200" priority="631" stopIfTrue="1" operator="equal">
      <formula>"P"</formula>
    </cfRule>
  </conditionalFormatting>
  <conditionalFormatting sqref="D463">
    <cfRule type="cellIs" dxfId="199" priority="630" stopIfTrue="1" operator="equal">
      <formula>"P"</formula>
    </cfRule>
  </conditionalFormatting>
  <conditionalFormatting sqref="D461">
    <cfRule type="cellIs" dxfId="198" priority="629" stopIfTrue="1" operator="equal">
      <formula>"P"</formula>
    </cfRule>
  </conditionalFormatting>
  <conditionalFormatting sqref="D464">
    <cfRule type="cellIs" dxfId="197" priority="628" stopIfTrue="1" operator="equal">
      <formula>"P"</formula>
    </cfRule>
  </conditionalFormatting>
  <conditionalFormatting sqref="D463">
    <cfRule type="cellIs" dxfId="196" priority="627" stopIfTrue="1" operator="equal">
      <formula>"P"</formula>
    </cfRule>
  </conditionalFormatting>
  <conditionalFormatting sqref="D462">
    <cfRule type="cellIs" dxfId="195" priority="626" stopIfTrue="1" operator="equal">
      <formula>"P"</formula>
    </cfRule>
  </conditionalFormatting>
  <conditionalFormatting sqref="D460">
    <cfRule type="cellIs" dxfId="194" priority="625" stopIfTrue="1" operator="equal">
      <formula>"P"</formula>
    </cfRule>
  </conditionalFormatting>
  <conditionalFormatting sqref="D464">
    <cfRule type="cellIs" dxfId="193" priority="624" stopIfTrue="1" operator="equal">
      <formula>"P"</formula>
    </cfRule>
  </conditionalFormatting>
  <conditionalFormatting sqref="D463">
    <cfRule type="cellIs" dxfId="192" priority="623" stopIfTrue="1" operator="equal">
      <formula>"P"</formula>
    </cfRule>
  </conditionalFormatting>
  <conditionalFormatting sqref="D462">
    <cfRule type="cellIs" dxfId="191" priority="622" stopIfTrue="1" operator="equal">
      <formula>"P"</formula>
    </cfRule>
  </conditionalFormatting>
  <conditionalFormatting sqref="D463">
    <cfRule type="cellIs" dxfId="190" priority="621" stopIfTrue="1" operator="equal">
      <formula>"P"</formula>
    </cfRule>
  </conditionalFormatting>
  <conditionalFormatting sqref="D462">
    <cfRule type="cellIs" dxfId="189" priority="620" stopIfTrue="1" operator="equal">
      <formula>"P"</formula>
    </cfRule>
  </conditionalFormatting>
  <conditionalFormatting sqref="D464">
    <cfRule type="cellIs" dxfId="188" priority="619" stopIfTrue="1" operator="equal">
      <formula>"P"</formula>
    </cfRule>
  </conditionalFormatting>
  <conditionalFormatting sqref="D463">
    <cfRule type="cellIs" dxfId="187" priority="618" stopIfTrue="1" operator="equal">
      <formula>"P"</formula>
    </cfRule>
  </conditionalFormatting>
  <conditionalFormatting sqref="D462">
    <cfRule type="cellIs" dxfId="186" priority="617" stopIfTrue="1" operator="equal">
      <formula>"P"</formula>
    </cfRule>
  </conditionalFormatting>
  <conditionalFormatting sqref="D460">
    <cfRule type="cellIs" dxfId="185" priority="616" stopIfTrue="1" operator="equal">
      <formula>"P"</formula>
    </cfRule>
  </conditionalFormatting>
  <conditionalFormatting sqref="D461">
    <cfRule type="cellIs" dxfId="184" priority="613" stopIfTrue="1" operator="equal">
      <formula>"P"</formula>
    </cfRule>
  </conditionalFormatting>
  <conditionalFormatting sqref="D463">
    <cfRule type="cellIs" dxfId="183" priority="612" stopIfTrue="1" operator="equal">
      <formula>"P"</formula>
    </cfRule>
  </conditionalFormatting>
  <conditionalFormatting sqref="D462">
    <cfRule type="cellIs" dxfId="182" priority="611" stopIfTrue="1" operator="equal">
      <formula>"P"</formula>
    </cfRule>
  </conditionalFormatting>
  <conditionalFormatting sqref="D461">
    <cfRule type="cellIs" dxfId="181" priority="610" stopIfTrue="1" operator="equal">
      <formula>"P"</formula>
    </cfRule>
  </conditionalFormatting>
  <conditionalFormatting sqref="D462">
    <cfRule type="cellIs" dxfId="180" priority="609" stopIfTrue="1" operator="equal">
      <formula>"P"</formula>
    </cfRule>
  </conditionalFormatting>
  <conditionalFormatting sqref="D461">
    <cfRule type="cellIs" dxfId="179" priority="608" stopIfTrue="1" operator="equal">
      <formula>"P"</formula>
    </cfRule>
  </conditionalFormatting>
  <conditionalFormatting sqref="D460">
    <cfRule type="cellIs" dxfId="178" priority="597" stopIfTrue="1" operator="equal">
      <formula>"P"</formula>
    </cfRule>
  </conditionalFormatting>
  <conditionalFormatting sqref="D461">
    <cfRule type="cellIs" dxfId="177" priority="504" stopIfTrue="1" operator="equal">
      <formula>"P"</formula>
    </cfRule>
  </conditionalFormatting>
  <conditionalFormatting sqref="D464">
    <cfRule type="cellIs" dxfId="176" priority="592" stopIfTrue="1" operator="equal">
      <formula>"P"</formula>
    </cfRule>
  </conditionalFormatting>
  <conditionalFormatting sqref="D465">
    <cfRule type="cellIs" dxfId="175" priority="500" stopIfTrue="1" operator="equal">
      <formula>"P"</formula>
    </cfRule>
  </conditionalFormatting>
  <conditionalFormatting sqref="D465">
    <cfRule type="cellIs" dxfId="174" priority="596" stopIfTrue="1" operator="equal">
      <formula>"P"</formula>
    </cfRule>
  </conditionalFormatting>
  <conditionalFormatting sqref="D464">
    <cfRule type="cellIs" dxfId="173" priority="595" stopIfTrue="1" operator="equal">
      <formula>"P"</formula>
    </cfRule>
  </conditionalFormatting>
  <conditionalFormatting sqref="D463">
    <cfRule type="cellIs" dxfId="172" priority="594" stopIfTrue="1" operator="equal">
      <formula>"P"</formula>
    </cfRule>
  </conditionalFormatting>
  <conditionalFormatting sqref="D461">
    <cfRule type="cellIs" dxfId="171" priority="593" stopIfTrue="1" operator="equal">
      <formula>"P"</formula>
    </cfRule>
  </conditionalFormatting>
  <conditionalFormatting sqref="D461">
    <cfRule type="cellIs" dxfId="170" priority="557" stopIfTrue="1" operator="equal">
      <formula>"P"</formula>
    </cfRule>
  </conditionalFormatting>
  <conditionalFormatting sqref="D460">
    <cfRule type="cellIs" dxfId="169" priority="553" stopIfTrue="1" operator="equal">
      <formula>"P"</formula>
    </cfRule>
  </conditionalFormatting>
  <conditionalFormatting sqref="D461">
    <cfRule type="cellIs" dxfId="168" priority="559" stopIfTrue="1" operator="equal">
      <formula>"P"</formula>
    </cfRule>
  </conditionalFormatting>
  <conditionalFormatting sqref="D462">
    <cfRule type="cellIs" dxfId="167" priority="560" stopIfTrue="1" operator="equal">
      <formula>"P"</formula>
    </cfRule>
  </conditionalFormatting>
  <conditionalFormatting sqref="D460">
    <cfRule type="cellIs" dxfId="166" priority="558" stopIfTrue="1" operator="equal">
      <formula>"P"</formula>
    </cfRule>
  </conditionalFormatting>
  <conditionalFormatting sqref="D460">
    <cfRule type="cellIs" dxfId="165" priority="556" stopIfTrue="1" operator="equal">
      <formula>"P"</formula>
    </cfRule>
  </conditionalFormatting>
  <conditionalFormatting sqref="D461">
    <cfRule type="cellIs" dxfId="164" priority="555" stopIfTrue="1" operator="equal">
      <formula>"P"</formula>
    </cfRule>
  </conditionalFormatting>
  <conditionalFormatting sqref="D460">
    <cfRule type="cellIs" dxfId="163" priority="554" stopIfTrue="1" operator="equal">
      <formula>"P"</formula>
    </cfRule>
  </conditionalFormatting>
  <conditionalFormatting sqref="D463">
    <cfRule type="cellIs" dxfId="162" priority="591" stopIfTrue="1" operator="equal">
      <formula>"P"</formula>
    </cfRule>
  </conditionalFormatting>
  <conditionalFormatting sqref="D462">
    <cfRule type="cellIs" dxfId="161" priority="590" stopIfTrue="1" operator="equal">
      <formula>"P"</formula>
    </cfRule>
  </conditionalFormatting>
  <conditionalFormatting sqref="D460">
    <cfRule type="cellIs" dxfId="160" priority="589" stopIfTrue="1" operator="equal">
      <formula>"P"</formula>
    </cfRule>
  </conditionalFormatting>
  <conditionalFormatting sqref="D464">
    <cfRule type="cellIs" dxfId="159" priority="588" stopIfTrue="1" operator="equal">
      <formula>"P"</formula>
    </cfRule>
  </conditionalFormatting>
  <conditionalFormatting sqref="D463">
    <cfRule type="cellIs" dxfId="158" priority="587" stopIfTrue="1" operator="equal">
      <formula>"P"</formula>
    </cfRule>
  </conditionalFormatting>
  <conditionalFormatting sqref="D462">
    <cfRule type="cellIs" dxfId="157" priority="586" stopIfTrue="1" operator="equal">
      <formula>"P"</formula>
    </cfRule>
  </conditionalFormatting>
  <conditionalFormatting sqref="D463">
    <cfRule type="cellIs" dxfId="156" priority="585" stopIfTrue="1" operator="equal">
      <formula>"P"</formula>
    </cfRule>
  </conditionalFormatting>
  <conditionalFormatting sqref="D462">
    <cfRule type="cellIs" dxfId="155" priority="584" stopIfTrue="1" operator="equal">
      <formula>"P"</formula>
    </cfRule>
  </conditionalFormatting>
  <conditionalFormatting sqref="D464">
    <cfRule type="cellIs" dxfId="154" priority="583" stopIfTrue="1" operator="equal">
      <formula>"P"</formula>
    </cfRule>
  </conditionalFormatting>
  <conditionalFormatting sqref="D463">
    <cfRule type="cellIs" dxfId="153" priority="582" stopIfTrue="1" operator="equal">
      <formula>"P"</formula>
    </cfRule>
  </conditionalFormatting>
  <conditionalFormatting sqref="D462">
    <cfRule type="cellIs" dxfId="152" priority="581" stopIfTrue="1" operator="equal">
      <formula>"P"</formula>
    </cfRule>
  </conditionalFormatting>
  <conditionalFormatting sqref="D460">
    <cfRule type="cellIs" dxfId="151" priority="580" stopIfTrue="1" operator="equal">
      <formula>"P"</formula>
    </cfRule>
  </conditionalFormatting>
  <conditionalFormatting sqref="D463">
    <cfRule type="cellIs" dxfId="150" priority="579" stopIfTrue="1" operator="equal">
      <formula>"P"</formula>
    </cfRule>
  </conditionalFormatting>
  <conditionalFormatting sqref="D462">
    <cfRule type="cellIs" dxfId="149" priority="578" stopIfTrue="1" operator="equal">
      <formula>"P"</formula>
    </cfRule>
  </conditionalFormatting>
  <conditionalFormatting sqref="D461">
    <cfRule type="cellIs" dxfId="148" priority="577" stopIfTrue="1" operator="equal">
      <formula>"P"</formula>
    </cfRule>
  </conditionalFormatting>
  <conditionalFormatting sqref="D463">
    <cfRule type="cellIs" dxfId="147" priority="576" stopIfTrue="1" operator="equal">
      <formula>"P"</formula>
    </cfRule>
  </conditionalFormatting>
  <conditionalFormatting sqref="D462">
    <cfRule type="cellIs" dxfId="146" priority="575" stopIfTrue="1" operator="equal">
      <formula>"P"</formula>
    </cfRule>
  </conditionalFormatting>
  <conditionalFormatting sqref="D461">
    <cfRule type="cellIs" dxfId="145" priority="574" stopIfTrue="1" operator="equal">
      <formula>"P"</formula>
    </cfRule>
  </conditionalFormatting>
  <conditionalFormatting sqref="D462">
    <cfRule type="cellIs" dxfId="144" priority="573" stopIfTrue="1" operator="equal">
      <formula>"P"</formula>
    </cfRule>
  </conditionalFormatting>
  <conditionalFormatting sqref="D461">
    <cfRule type="cellIs" dxfId="143" priority="572" stopIfTrue="1" operator="equal">
      <formula>"P"</formula>
    </cfRule>
  </conditionalFormatting>
  <conditionalFormatting sqref="D463">
    <cfRule type="cellIs" dxfId="142" priority="571" stopIfTrue="1" operator="equal">
      <formula>"P"</formula>
    </cfRule>
  </conditionalFormatting>
  <conditionalFormatting sqref="D462">
    <cfRule type="cellIs" dxfId="141" priority="570" stopIfTrue="1" operator="equal">
      <formula>"P"</formula>
    </cfRule>
  </conditionalFormatting>
  <conditionalFormatting sqref="D461">
    <cfRule type="cellIs" dxfId="140" priority="569" stopIfTrue="1" operator="equal">
      <formula>"P"</formula>
    </cfRule>
  </conditionalFormatting>
  <conditionalFormatting sqref="D462">
    <cfRule type="cellIs" dxfId="139" priority="568" stopIfTrue="1" operator="equal">
      <formula>"P"</formula>
    </cfRule>
  </conditionalFormatting>
  <conditionalFormatting sqref="D461">
    <cfRule type="cellIs" dxfId="138" priority="567" stopIfTrue="1" operator="equal">
      <formula>"P"</formula>
    </cfRule>
  </conditionalFormatting>
  <conditionalFormatting sqref="D460">
    <cfRule type="cellIs" dxfId="137" priority="566" stopIfTrue="1" operator="equal">
      <formula>"P"</formula>
    </cfRule>
  </conditionalFormatting>
  <conditionalFormatting sqref="D462">
    <cfRule type="cellIs" dxfId="136" priority="565" stopIfTrue="1" operator="equal">
      <formula>"P"</formula>
    </cfRule>
  </conditionalFormatting>
  <conditionalFormatting sqref="D461">
    <cfRule type="cellIs" dxfId="135" priority="564" stopIfTrue="1" operator="equal">
      <formula>"P"</formula>
    </cfRule>
  </conditionalFormatting>
  <conditionalFormatting sqref="D460">
    <cfRule type="cellIs" dxfId="134" priority="563" stopIfTrue="1" operator="equal">
      <formula>"P"</formula>
    </cfRule>
  </conditionalFormatting>
  <conditionalFormatting sqref="D461">
    <cfRule type="cellIs" dxfId="133" priority="562" stopIfTrue="1" operator="equal">
      <formula>"P"</formula>
    </cfRule>
  </conditionalFormatting>
  <conditionalFormatting sqref="D460">
    <cfRule type="cellIs" dxfId="132" priority="561" stopIfTrue="1" operator="equal">
      <formula>"P"</formula>
    </cfRule>
  </conditionalFormatting>
  <conditionalFormatting sqref="D467">
    <cfRule type="cellIs" dxfId="131" priority="552" stopIfTrue="1" operator="equal">
      <formula>"P"</formula>
    </cfRule>
  </conditionalFormatting>
  <conditionalFormatting sqref="D466">
    <cfRule type="cellIs" dxfId="130" priority="551" stopIfTrue="1" operator="equal">
      <formula>"P"</formula>
    </cfRule>
  </conditionalFormatting>
  <conditionalFormatting sqref="D465">
    <cfRule type="cellIs" dxfId="129" priority="550" stopIfTrue="1" operator="equal">
      <formula>"P"</formula>
    </cfRule>
  </conditionalFormatting>
  <conditionalFormatting sqref="D463">
    <cfRule type="cellIs" dxfId="128" priority="549" stopIfTrue="1" operator="equal">
      <formula>"P"</formula>
    </cfRule>
  </conditionalFormatting>
  <conditionalFormatting sqref="D460">
    <cfRule type="cellIs" dxfId="127" priority="510" stopIfTrue="1" operator="equal">
      <formula>"P"</formula>
    </cfRule>
  </conditionalFormatting>
  <conditionalFormatting sqref="D463">
    <cfRule type="cellIs" dxfId="126" priority="509" stopIfTrue="1" operator="equal">
      <formula>"P"</formula>
    </cfRule>
  </conditionalFormatting>
  <conditionalFormatting sqref="D462">
    <cfRule type="cellIs" dxfId="125" priority="503" stopIfTrue="1" operator="equal">
      <formula>"P"</formula>
    </cfRule>
  </conditionalFormatting>
  <conditionalFormatting sqref="D463">
    <cfRule type="cellIs" dxfId="124" priority="512" stopIfTrue="1" operator="equal">
      <formula>"P"</formula>
    </cfRule>
  </conditionalFormatting>
  <conditionalFormatting sqref="D464">
    <cfRule type="cellIs" dxfId="123" priority="513" stopIfTrue="1" operator="equal">
      <formula>"P"</formula>
    </cfRule>
  </conditionalFormatting>
  <conditionalFormatting sqref="D462">
    <cfRule type="cellIs" dxfId="122" priority="511" stopIfTrue="1" operator="equal">
      <formula>"P"</formula>
    </cfRule>
  </conditionalFormatting>
  <conditionalFormatting sqref="D462">
    <cfRule type="cellIs" dxfId="121" priority="508" stopIfTrue="1" operator="equal">
      <formula>"P"</formula>
    </cfRule>
  </conditionalFormatting>
  <conditionalFormatting sqref="D461">
    <cfRule type="cellIs" dxfId="120" priority="507" stopIfTrue="1" operator="equal">
      <formula>"P"</formula>
    </cfRule>
  </conditionalFormatting>
  <conditionalFormatting sqref="D463">
    <cfRule type="cellIs" dxfId="119" priority="506" stopIfTrue="1" operator="equal">
      <formula>"P"</formula>
    </cfRule>
  </conditionalFormatting>
  <conditionalFormatting sqref="D462">
    <cfRule type="cellIs" dxfId="118" priority="505" stopIfTrue="1" operator="equal">
      <formula>"P"</formula>
    </cfRule>
  </conditionalFormatting>
  <conditionalFormatting sqref="D466">
    <cfRule type="cellIs" dxfId="117" priority="548" stopIfTrue="1" operator="equal">
      <formula>"P"</formula>
    </cfRule>
  </conditionalFormatting>
  <conditionalFormatting sqref="D465">
    <cfRule type="cellIs" dxfId="116" priority="547" stopIfTrue="1" operator="equal">
      <formula>"P"</formula>
    </cfRule>
  </conditionalFormatting>
  <conditionalFormatting sqref="D464">
    <cfRule type="cellIs" dxfId="115" priority="546" stopIfTrue="1" operator="equal">
      <formula>"P"</formula>
    </cfRule>
  </conditionalFormatting>
  <conditionalFormatting sqref="D462">
    <cfRule type="cellIs" dxfId="114" priority="545" stopIfTrue="1" operator="equal">
      <formula>"P"</formula>
    </cfRule>
  </conditionalFormatting>
  <conditionalFormatting sqref="D466">
    <cfRule type="cellIs" dxfId="113" priority="544" stopIfTrue="1" operator="equal">
      <formula>"P"</formula>
    </cfRule>
  </conditionalFormatting>
  <conditionalFormatting sqref="D465">
    <cfRule type="cellIs" dxfId="112" priority="543" stopIfTrue="1" operator="equal">
      <formula>"P"</formula>
    </cfRule>
  </conditionalFormatting>
  <conditionalFormatting sqref="D464">
    <cfRule type="cellIs" dxfId="111" priority="542" stopIfTrue="1" operator="equal">
      <formula>"P"</formula>
    </cfRule>
  </conditionalFormatting>
  <conditionalFormatting sqref="D465">
    <cfRule type="cellIs" dxfId="110" priority="541" stopIfTrue="1" operator="equal">
      <formula>"P"</formula>
    </cfRule>
  </conditionalFormatting>
  <conditionalFormatting sqref="D464">
    <cfRule type="cellIs" dxfId="109" priority="540" stopIfTrue="1" operator="equal">
      <formula>"P"</formula>
    </cfRule>
  </conditionalFormatting>
  <conditionalFormatting sqref="D466">
    <cfRule type="cellIs" dxfId="108" priority="539" stopIfTrue="1" operator="equal">
      <formula>"P"</formula>
    </cfRule>
  </conditionalFormatting>
  <conditionalFormatting sqref="D465">
    <cfRule type="cellIs" dxfId="107" priority="538" stopIfTrue="1" operator="equal">
      <formula>"P"</formula>
    </cfRule>
  </conditionalFormatting>
  <conditionalFormatting sqref="D464">
    <cfRule type="cellIs" dxfId="106" priority="537" stopIfTrue="1" operator="equal">
      <formula>"P"</formula>
    </cfRule>
  </conditionalFormatting>
  <conditionalFormatting sqref="D462">
    <cfRule type="cellIs" dxfId="105" priority="536" stopIfTrue="1" operator="equal">
      <formula>"P"</formula>
    </cfRule>
  </conditionalFormatting>
  <conditionalFormatting sqref="D465">
    <cfRule type="cellIs" dxfId="104" priority="535" stopIfTrue="1" operator="equal">
      <formula>"P"</formula>
    </cfRule>
  </conditionalFormatting>
  <conditionalFormatting sqref="D464">
    <cfRule type="cellIs" dxfId="103" priority="534" stopIfTrue="1" operator="equal">
      <formula>"P"</formula>
    </cfRule>
  </conditionalFormatting>
  <conditionalFormatting sqref="D463">
    <cfRule type="cellIs" dxfId="102" priority="533" stopIfTrue="1" operator="equal">
      <formula>"P"</formula>
    </cfRule>
  </conditionalFormatting>
  <conditionalFormatting sqref="D461">
    <cfRule type="cellIs" dxfId="101" priority="532" stopIfTrue="1" operator="equal">
      <formula>"P"</formula>
    </cfRule>
  </conditionalFormatting>
  <conditionalFormatting sqref="D465">
    <cfRule type="cellIs" dxfId="100" priority="531" stopIfTrue="1" operator="equal">
      <formula>"P"</formula>
    </cfRule>
  </conditionalFormatting>
  <conditionalFormatting sqref="D464">
    <cfRule type="cellIs" dxfId="99" priority="530" stopIfTrue="1" operator="equal">
      <formula>"P"</formula>
    </cfRule>
  </conditionalFormatting>
  <conditionalFormatting sqref="D463">
    <cfRule type="cellIs" dxfId="98" priority="529" stopIfTrue="1" operator="equal">
      <formula>"P"</formula>
    </cfRule>
  </conditionalFormatting>
  <conditionalFormatting sqref="D464">
    <cfRule type="cellIs" dxfId="97" priority="528" stopIfTrue="1" operator="equal">
      <formula>"P"</formula>
    </cfRule>
  </conditionalFormatting>
  <conditionalFormatting sqref="D463">
    <cfRule type="cellIs" dxfId="96" priority="527" stopIfTrue="1" operator="equal">
      <formula>"P"</formula>
    </cfRule>
  </conditionalFormatting>
  <conditionalFormatting sqref="D465">
    <cfRule type="cellIs" dxfId="95" priority="526" stopIfTrue="1" operator="equal">
      <formula>"P"</formula>
    </cfRule>
  </conditionalFormatting>
  <conditionalFormatting sqref="D464">
    <cfRule type="cellIs" dxfId="94" priority="525" stopIfTrue="1" operator="equal">
      <formula>"P"</formula>
    </cfRule>
  </conditionalFormatting>
  <conditionalFormatting sqref="D463">
    <cfRule type="cellIs" dxfId="93" priority="524" stopIfTrue="1" operator="equal">
      <formula>"P"</formula>
    </cfRule>
  </conditionalFormatting>
  <conditionalFormatting sqref="D461">
    <cfRule type="cellIs" dxfId="92" priority="523" stopIfTrue="1" operator="equal">
      <formula>"P"</formula>
    </cfRule>
  </conditionalFormatting>
  <conditionalFormatting sqref="D464">
    <cfRule type="cellIs" dxfId="91" priority="522" stopIfTrue="1" operator="equal">
      <formula>"P"</formula>
    </cfRule>
  </conditionalFormatting>
  <conditionalFormatting sqref="D463">
    <cfRule type="cellIs" dxfId="90" priority="521" stopIfTrue="1" operator="equal">
      <formula>"P"</formula>
    </cfRule>
  </conditionalFormatting>
  <conditionalFormatting sqref="D462">
    <cfRule type="cellIs" dxfId="89" priority="520" stopIfTrue="1" operator="equal">
      <formula>"P"</formula>
    </cfRule>
  </conditionalFormatting>
  <conditionalFormatting sqref="D460">
    <cfRule type="cellIs" dxfId="88" priority="519" stopIfTrue="1" operator="equal">
      <formula>"P"</formula>
    </cfRule>
  </conditionalFormatting>
  <conditionalFormatting sqref="D464">
    <cfRule type="cellIs" dxfId="87" priority="518" stopIfTrue="1" operator="equal">
      <formula>"P"</formula>
    </cfRule>
  </conditionalFormatting>
  <conditionalFormatting sqref="D463">
    <cfRule type="cellIs" dxfId="86" priority="517" stopIfTrue="1" operator="equal">
      <formula>"P"</formula>
    </cfRule>
  </conditionalFormatting>
  <conditionalFormatting sqref="D462">
    <cfRule type="cellIs" dxfId="85" priority="516" stopIfTrue="1" operator="equal">
      <formula>"P"</formula>
    </cfRule>
  </conditionalFormatting>
  <conditionalFormatting sqref="D463">
    <cfRule type="cellIs" dxfId="84" priority="515" stopIfTrue="1" operator="equal">
      <formula>"P"</formula>
    </cfRule>
  </conditionalFormatting>
  <conditionalFormatting sqref="D462">
    <cfRule type="cellIs" dxfId="83" priority="514" stopIfTrue="1" operator="equal">
      <formula>"P"</formula>
    </cfRule>
  </conditionalFormatting>
  <conditionalFormatting sqref="D461">
    <cfRule type="cellIs" dxfId="82" priority="502" stopIfTrue="1" operator="equal">
      <formula>"P"</formula>
    </cfRule>
  </conditionalFormatting>
  <conditionalFormatting sqref="D466">
    <cfRule type="cellIs" dxfId="81" priority="501" stopIfTrue="1" operator="equal">
      <formula>"P"</formula>
    </cfRule>
  </conditionalFormatting>
  <conditionalFormatting sqref="D462">
    <cfRule type="cellIs" dxfId="80" priority="498" stopIfTrue="1" operator="equal">
      <formula>"P"</formula>
    </cfRule>
  </conditionalFormatting>
  <conditionalFormatting sqref="D462">
    <cfRule type="cellIs" dxfId="79" priority="9" stopIfTrue="1" operator="equal">
      <formula>"P"</formula>
    </cfRule>
  </conditionalFormatting>
  <conditionalFormatting sqref="D463">
    <cfRule type="cellIs" dxfId="78" priority="8" stopIfTrue="1" operator="equal">
      <formula>"P"</formula>
    </cfRule>
  </conditionalFormatting>
  <conditionalFormatting sqref="D462">
    <cfRule type="cellIs" dxfId="77" priority="7" stopIfTrue="1" operator="equal">
      <formula>"P"</formula>
    </cfRule>
  </conditionalFormatting>
  <conditionalFormatting sqref="D462">
    <cfRule type="cellIs" dxfId="76" priority="6" stopIfTrue="1" operator="equal">
      <formula>"P"</formula>
    </cfRule>
  </conditionalFormatting>
  <conditionalFormatting sqref="D463">
    <cfRule type="cellIs" dxfId="75" priority="5" stopIfTrue="1" operator="equal">
      <formula>"P"</formula>
    </cfRule>
  </conditionalFormatting>
  <conditionalFormatting sqref="D462">
    <cfRule type="cellIs" dxfId="74" priority="4" stopIfTrue="1" operator="equal">
      <formula>"P"</formula>
    </cfRule>
  </conditionalFormatting>
  <conditionalFormatting sqref="D462">
    <cfRule type="cellIs" dxfId="73" priority="3" stopIfTrue="1" operator="equal">
      <formula>"P"</formula>
    </cfRule>
  </conditionalFormatting>
  <conditionalFormatting sqref="D462">
    <cfRule type="cellIs" dxfId="72" priority="2" stopIfTrue="1" operator="equal">
      <formula>"P"</formula>
    </cfRule>
  </conditionalFormatting>
  <conditionalFormatting sqref="D466">
    <cfRule type="cellIs" dxfId="71" priority="1" stopIfTrue="1" operator="equal">
      <formula>"P"</formula>
    </cfRule>
  </conditionalFormatting>
  <printOptions horizontalCentered="1"/>
  <pageMargins left="0" right="0" top="0" bottom="0" header="0" footer="0"/>
  <pageSetup paperSize="9" scale="41" fitToHeight="15" orientation="landscape" r:id="rId1"/>
  <headerFooter alignWithMargins="0"/>
  <rowBreaks count="15" manualBreakCount="15">
    <brk id="45" max="16" man="1"/>
    <brk id="84" max="16" man="1"/>
    <brk id="207" max="16" man="1"/>
    <brk id="250" max="16" man="1"/>
    <brk id="292" max="16" man="1"/>
    <brk id="330" max="16" man="1"/>
    <brk id="407" max="16" man="1"/>
    <brk id="446" max="16" man="1"/>
    <brk id="523" max="16" man="1"/>
    <brk id="599" max="16" man="1"/>
    <brk id="641" max="16" man="1"/>
    <brk id="680" max="16" man="1"/>
    <brk id="719" max="16" man="1"/>
    <brk id="759" max="16" man="1"/>
    <brk id="798" max="16" man="1"/>
  </rowBreaks>
  <ignoredErrors>
    <ignoredError sqref="B746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0"/>
  <sheetViews>
    <sheetView workbookViewId="0">
      <selection activeCell="B28" sqref="B28:C28"/>
    </sheetView>
  </sheetViews>
  <sheetFormatPr defaultRowHeight="12.75" x14ac:dyDescent="0.2"/>
  <cols>
    <col min="3" max="3" width="38.85546875" bestFit="1" customWidth="1"/>
    <col min="4" max="4" width="11.7109375" customWidth="1"/>
    <col min="5" max="5" width="10.7109375" bestFit="1" customWidth="1"/>
    <col min="6" max="6" width="39.5703125" bestFit="1" customWidth="1"/>
    <col min="9" max="9" width="36.140625" customWidth="1"/>
  </cols>
  <sheetData>
    <row r="4" spans="1:12" ht="20.25" customHeight="1" x14ac:dyDescent="0.2">
      <c r="A4" s="56"/>
      <c r="B4" s="58" t="s">
        <v>818</v>
      </c>
      <c r="C4" s="58" t="s">
        <v>835</v>
      </c>
      <c r="E4" s="58" t="s">
        <v>818</v>
      </c>
      <c r="F4" s="58" t="s">
        <v>835</v>
      </c>
      <c r="H4" s="58" t="s">
        <v>818</v>
      </c>
      <c r="I4" s="58" t="s">
        <v>835</v>
      </c>
    </row>
    <row r="5" spans="1:12" ht="15" x14ac:dyDescent="0.2">
      <c r="B5" s="57" t="s">
        <v>834</v>
      </c>
      <c r="C5" s="1004" t="s">
        <v>1331</v>
      </c>
      <c r="E5" s="972" t="s">
        <v>846</v>
      </c>
      <c r="F5" s="973"/>
      <c r="H5" s="57" t="s">
        <v>853</v>
      </c>
      <c r="I5" s="1005" t="s">
        <v>1323</v>
      </c>
      <c r="L5" s="974"/>
    </row>
    <row r="6" spans="1:12" ht="15" x14ac:dyDescent="0.2">
      <c r="B6" s="57" t="s">
        <v>836</v>
      </c>
      <c r="C6" s="1004" t="s">
        <v>1332</v>
      </c>
      <c r="E6" s="57" t="s">
        <v>847</v>
      </c>
      <c r="F6" s="1006" t="s">
        <v>862</v>
      </c>
      <c r="H6" s="57" t="s">
        <v>790</v>
      </c>
      <c r="I6" s="1005" t="s">
        <v>1324</v>
      </c>
      <c r="L6" s="975"/>
    </row>
    <row r="7" spans="1:12" ht="15" x14ac:dyDescent="0.2">
      <c r="B7" s="57" t="s">
        <v>823</v>
      </c>
      <c r="C7" s="1006" t="s">
        <v>1124</v>
      </c>
      <c r="E7" s="57" t="s">
        <v>848</v>
      </c>
      <c r="F7" s="1006" t="s">
        <v>863</v>
      </c>
      <c r="H7" s="57" t="s">
        <v>854</v>
      </c>
      <c r="I7" s="1005" t="s">
        <v>1325</v>
      </c>
      <c r="L7" s="975"/>
    </row>
    <row r="8" spans="1:12" x14ac:dyDescent="0.2">
      <c r="B8" s="57" t="s">
        <v>796</v>
      </c>
      <c r="C8" s="1006" t="s">
        <v>1125</v>
      </c>
      <c r="H8" s="57" t="s">
        <v>827</v>
      </c>
      <c r="I8" s="1006" t="s">
        <v>1326</v>
      </c>
    </row>
    <row r="9" spans="1:12" x14ac:dyDescent="0.2">
      <c r="B9" s="57" t="s">
        <v>837</v>
      </c>
      <c r="C9" s="1006" t="s">
        <v>858</v>
      </c>
      <c r="D9" t="s">
        <v>15</v>
      </c>
      <c r="H9" s="57" t="s">
        <v>791</v>
      </c>
      <c r="I9" s="1006" t="s">
        <v>1327</v>
      </c>
    </row>
    <row r="10" spans="1:12" x14ac:dyDescent="0.2">
      <c r="B10" s="57" t="s">
        <v>838</v>
      </c>
      <c r="C10" s="1006" t="s">
        <v>859</v>
      </c>
      <c r="H10" s="57" t="s">
        <v>1159</v>
      </c>
      <c r="I10" s="1006" t="s">
        <v>1328</v>
      </c>
    </row>
    <row r="11" spans="1:12" x14ac:dyDescent="0.2">
      <c r="H11" s="57" t="s">
        <v>855</v>
      </c>
      <c r="I11" s="1006" t="s">
        <v>1329</v>
      </c>
    </row>
    <row r="12" spans="1:12" x14ac:dyDescent="0.2">
      <c r="H12" s="57" t="s">
        <v>856</v>
      </c>
      <c r="I12" s="1006" t="s">
        <v>245</v>
      </c>
    </row>
    <row r="13" spans="1:12" ht="20.25" customHeight="1" x14ac:dyDescent="0.2">
      <c r="B13" s="58" t="s">
        <v>818</v>
      </c>
      <c r="C13" s="58" t="s">
        <v>835</v>
      </c>
      <c r="E13" s="58" t="s">
        <v>818</v>
      </c>
      <c r="F13" s="58" t="s">
        <v>835</v>
      </c>
      <c r="H13" s="57" t="s">
        <v>857</v>
      </c>
      <c r="I13" s="1006" t="s">
        <v>62</v>
      </c>
    </row>
    <row r="14" spans="1:12" x14ac:dyDescent="0.2">
      <c r="B14" s="57" t="s">
        <v>839</v>
      </c>
      <c r="C14" s="1004" t="s">
        <v>1333</v>
      </c>
      <c r="E14" s="57" t="s">
        <v>849</v>
      </c>
      <c r="F14" s="1004" t="s">
        <v>1336</v>
      </c>
      <c r="H14" s="57" t="s">
        <v>828</v>
      </c>
      <c r="I14" s="1006" t="s">
        <v>1330</v>
      </c>
    </row>
    <row r="15" spans="1:12" x14ac:dyDescent="0.2">
      <c r="B15" s="57" t="s">
        <v>840</v>
      </c>
      <c r="C15" s="1004" t="s">
        <v>1334</v>
      </c>
      <c r="E15" s="57" t="s">
        <v>850</v>
      </c>
      <c r="F15" s="1004" t="s">
        <v>1337</v>
      </c>
      <c r="H15" s="57" t="s">
        <v>1160</v>
      </c>
      <c r="I15" s="59"/>
    </row>
    <row r="16" spans="1:12" x14ac:dyDescent="0.2">
      <c r="B16" s="57" t="s">
        <v>841</v>
      </c>
      <c r="C16" s="1004" t="s">
        <v>1335</v>
      </c>
      <c r="E16" s="57" t="s">
        <v>851</v>
      </c>
      <c r="F16" s="976"/>
    </row>
    <row r="17" spans="2:6" x14ac:dyDescent="0.2">
      <c r="B17" s="57" t="s">
        <v>842</v>
      </c>
      <c r="C17" s="1006" t="s">
        <v>1126</v>
      </c>
      <c r="E17" s="57" t="s">
        <v>1156</v>
      </c>
      <c r="F17" s="1004" t="s">
        <v>1338</v>
      </c>
    </row>
    <row r="18" spans="2:6" x14ac:dyDescent="0.2">
      <c r="B18" s="57" t="s">
        <v>843</v>
      </c>
      <c r="C18" s="1006" t="s">
        <v>1127</v>
      </c>
      <c r="E18" s="57" t="s">
        <v>1157</v>
      </c>
      <c r="F18" s="1004" t="s">
        <v>1339</v>
      </c>
    </row>
    <row r="19" spans="2:6" x14ac:dyDescent="0.2">
      <c r="B19" s="57" t="s">
        <v>1154</v>
      </c>
      <c r="C19" s="1006" t="s">
        <v>1128</v>
      </c>
      <c r="E19" s="57" t="s">
        <v>1158</v>
      </c>
      <c r="F19" s="1004" t="s">
        <v>1340</v>
      </c>
    </row>
    <row r="20" spans="2:6" x14ac:dyDescent="0.2">
      <c r="B20" s="57" t="s">
        <v>844</v>
      </c>
      <c r="C20" s="1006" t="s">
        <v>860</v>
      </c>
      <c r="E20" s="57" t="s">
        <v>789</v>
      </c>
      <c r="F20" s="1006" t="s">
        <v>1341</v>
      </c>
    </row>
    <row r="21" spans="2:6" x14ac:dyDescent="0.2">
      <c r="B21" s="57" t="s">
        <v>845</v>
      </c>
      <c r="C21" s="1006" t="s">
        <v>861</v>
      </c>
      <c r="E21" s="57" t="s">
        <v>852</v>
      </c>
      <c r="F21" s="1006" t="s">
        <v>1342</v>
      </c>
    </row>
    <row r="22" spans="2:6" x14ac:dyDescent="0.2">
      <c r="B22" s="57" t="s">
        <v>1155</v>
      </c>
      <c r="C22" s="59"/>
      <c r="E22" s="57"/>
      <c r="F22" s="59"/>
    </row>
    <row r="23" spans="2:6" x14ac:dyDescent="0.2">
      <c r="B23" s="970"/>
      <c r="C23" s="971"/>
    </row>
    <row r="24" spans="2:6" x14ac:dyDescent="0.2">
      <c r="B24" s="970"/>
      <c r="C24" s="971"/>
    </row>
    <row r="27" spans="2:6" ht="13.5" thickBot="1" x14ac:dyDescent="0.25"/>
    <row r="28" spans="2:6" ht="15.75" thickBot="1" x14ac:dyDescent="0.3">
      <c r="B28" s="1031" t="s">
        <v>864</v>
      </c>
      <c r="C28" s="1032"/>
      <c r="D28" s="62" t="s">
        <v>869</v>
      </c>
      <c r="E28" s="62" t="s">
        <v>870</v>
      </c>
      <c r="F28" s="62" t="s">
        <v>871</v>
      </c>
    </row>
    <row r="29" spans="2:6" ht="13.5" thickBot="1" x14ac:dyDescent="0.25">
      <c r="B29" s="67" t="s">
        <v>865</v>
      </c>
      <c r="C29" s="61"/>
      <c r="D29" s="978">
        <v>2022</v>
      </c>
      <c r="E29" s="979" t="s">
        <v>1152</v>
      </c>
      <c r="F29" s="980" t="s">
        <v>1153</v>
      </c>
    </row>
    <row r="30" spans="2:6" x14ac:dyDescent="0.2">
      <c r="B30" s="67" t="s">
        <v>866</v>
      </c>
      <c r="C30" s="61"/>
      <c r="D30" s="977">
        <f>D29-1</f>
        <v>2021</v>
      </c>
      <c r="E30" s="65"/>
      <c r="F30" s="65"/>
    </row>
    <row r="31" spans="2:6" x14ac:dyDescent="0.2">
      <c r="B31" s="67" t="s">
        <v>867</v>
      </c>
      <c r="C31" s="61"/>
      <c r="D31" s="977">
        <f t="shared" ref="D31:D32" si="0">D30-1</f>
        <v>2020</v>
      </c>
      <c r="E31" s="65"/>
      <c r="F31" s="65"/>
    </row>
    <row r="32" spans="2:6" x14ac:dyDescent="0.2">
      <c r="B32" s="67" t="s">
        <v>868</v>
      </c>
      <c r="C32" s="61"/>
      <c r="D32" s="977">
        <f t="shared" si="0"/>
        <v>2019</v>
      </c>
      <c r="E32" s="65"/>
      <c r="F32" s="65"/>
    </row>
    <row r="33" spans="2:6" x14ac:dyDescent="0.2">
      <c r="B33" s="67" t="str">
        <f>CONCATENATE("SEMESTER ",E29," TAHUN AKADEMIK")</f>
        <v>SEMESTER GANJIL TAHUN AKADEMIK</v>
      </c>
      <c r="C33" s="60"/>
      <c r="D33" s="63"/>
      <c r="E33" s="66"/>
      <c r="F33" s="66"/>
    </row>
    <row r="34" spans="2:6" x14ac:dyDescent="0.2">
      <c r="B34" s="60"/>
      <c r="C34" s="60"/>
      <c r="D34" s="60"/>
      <c r="E34" s="60"/>
      <c r="F34" s="60"/>
    </row>
    <row r="35" spans="2:6" ht="15.75" thickBot="1" x14ac:dyDescent="0.3">
      <c r="B35" s="64"/>
      <c r="C35" s="64"/>
    </row>
    <row r="36" spans="2:6" ht="30.75" thickBot="1" x14ac:dyDescent="0.3">
      <c r="D36" s="960" t="s">
        <v>1149</v>
      </c>
      <c r="E36" s="955"/>
    </row>
    <row r="37" spans="2:6" ht="13.5" thickBot="1" x14ac:dyDescent="0.25">
      <c r="D37" s="961" t="str">
        <f>IF(E29="GANJIL","1","2")</f>
        <v>1</v>
      </c>
      <c r="E37" s="128"/>
    </row>
    <row r="38" spans="2:6" ht="13.5" thickBot="1" x14ac:dyDescent="0.25">
      <c r="D38" s="961">
        <f>D37+2</f>
        <v>3</v>
      </c>
      <c r="E38" s="128"/>
    </row>
    <row r="39" spans="2:6" ht="13.5" thickBot="1" x14ac:dyDescent="0.25">
      <c r="D39" s="961">
        <f>D38+2</f>
        <v>5</v>
      </c>
      <c r="E39" s="128"/>
    </row>
    <row r="40" spans="2:6" ht="13.5" thickBot="1" x14ac:dyDescent="0.25">
      <c r="D40" s="961">
        <f>D39+2</f>
        <v>7</v>
      </c>
    </row>
  </sheetData>
  <sheetProtection password="E7A4" sheet="1" objects="1" scenarios="1"/>
  <mergeCells count="1">
    <mergeCell ref="B28:C28"/>
  </mergeCells>
  <dataValidations count="1">
    <dataValidation type="list" allowBlank="1" showInputMessage="1" showErrorMessage="1" sqref="E29">
      <formula1>"GANJIL,GENAP"</formula1>
    </dataValidation>
  </dataValidations>
  <pageMargins left="0.7" right="0.7" top="0.75" bottom="0.75" header="0.3" footer="0.3"/>
  <pageSetup orientation="portrait" horizontalDpi="1200" verticalDpi="1200" r:id="rId1"/>
  <ignoredErrors>
    <ignoredError sqref="D38:D40 D30:D3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49"/>
  <sheetViews>
    <sheetView view="pageBreakPreview" zoomScaleNormal="115" zoomScaleSheetLayoutView="100" workbookViewId="0">
      <selection activeCell="E4" sqref="E4"/>
    </sheetView>
  </sheetViews>
  <sheetFormatPr defaultRowHeight="12.75" x14ac:dyDescent="0.2"/>
  <cols>
    <col min="1" max="1" width="4.28515625" customWidth="1"/>
    <col min="2" max="2" width="17.42578125" style="28" customWidth="1"/>
    <col min="3" max="3" width="52.140625" customWidth="1"/>
    <col min="4" max="4" width="21" customWidth="1"/>
    <col min="5" max="5" width="28" customWidth="1"/>
    <col min="7" max="7" width="4.7109375" customWidth="1"/>
    <col min="8" max="8" width="13.140625" customWidth="1"/>
    <col min="9" max="9" width="24.7109375" customWidth="1"/>
    <col min="10" max="44" width="3.7109375" customWidth="1"/>
    <col min="45" max="45" width="5.42578125" customWidth="1"/>
    <col min="46" max="49" width="3.7109375" customWidth="1"/>
    <col min="56" max="56" width="10.140625" customWidth="1"/>
    <col min="58" max="58" width="4.42578125" customWidth="1"/>
    <col min="59" max="59" width="15.85546875" customWidth="1"/>
    <col min="60" max="60" width="20.28515625" customWidth="1"/>
    <col min="61" max="95" width="3.7109375" customWidth="1"/>
    <col min="102" max="102" width="9.5703125" bestFit="1" customWidth="1"/>
    <col min="103" max="103" width="25.7109375" customWidth="1"/>
  </cols>
  <sheetData>
    <row r="1" spans="1:5" ht="23.25" thickTop="1" x14ac:dyDescent="0.3">
      <c r="A1" s="1042" t="s">
        <v>775</v>
      </c>
      <c r="B1" s="1043"/>
      <c r="C1" s="1043"/>
      <c r="D1" s="1043"/>
      <c r="E1" s="1044"/>
    </row>
    <row r="2" spans="1:5" ht="19.5" thickBot="1" x14ac:dyDescent="0.35">
      <c r="A2" s="1045" t="s">
        <v>776</v>
      </c>
      <c r="B2" s="1046"/>
      <c r="C2" s="1046"/>
      <c r="D2" s="1046"/>
      <c r="E2" s="1047"/>
    </row>
    <row r="3" spans="1:5" ht="13.5" thickTop="1" x14ac:dyDescent="0.2">
      <c r="A3" s="19"/>
      <c r="B3" s="20"/>
      <c r="C3" s="21"/>
      <c r="D3" s="21"/>
      <c r="E3" s="22"/>
    </row>
    <row r="4" spans="1:5" ht="15.75" x14ac:dyDescent="0.25">
      <c r="A4" s="23"/>
      <c r="B4" s="24" t="s">
        <v>777</v>
      </c>
      <c r="C4" s="25" t="s">
        <v>778</v>
      </c>
      <c r="D4" s="25" t="s">
        <v>779</v>
      </c>
      <c r="E4" s="26" t="s">
        <v>787</v>
      </c>
    </row>
    <row r="5" spans="1:5" x14ac:dyDescent="0.2">
      <c r="A5" s="23"/>
      <c r="B5" s="24" t="s">
        <v>780</v>
      </c>
      <c r="C5" s="25" t="s">
        <v>778</v>
      </c>
      <c r="D5" s="25" t="s">
        <v>781</v>
      </c>
      <c r="E5" s="27" t="s">
        <v>786</v>
      </c>
    </row>
    <row r="6" spans="1:5" x14ac:dyDescent="0.2">
      <c r="A6" s="23"/>
      <c r="D6" s="25"/>
      <c r="E6" s="29"/>
    </row>
    <row r="7" spans="1:5" ht="13.5" thickBot="1" x14ac:dyDescent="0.25">
      <c r="A7" s="30"/>
      <c r="B7" s="31"/>
      <c r="C7" s="32"/>
      <c r="D7" s="33"/>
      <c r="E7" s="34"/>
    </row>
    <row r="8" spans="1:5" ht="11.1" customHeight="1" thickTop="1" x14ac:dyDescent="0.2">
      <c r="A8" s="1048" t="s">
        <v>1</v>
      </c>
      <c r="B8" s="1051" t="s">
        <v>2</v>
      </c>
      <c r="C8" s="1054" t="s">
        <v>782</v>
      </c>
      <c r="D8" s="1051" t="s">
        <v>783</v>
      </c>
      <c r="E8" s="1057" t="s">
        <v>7</v>
      </c>
    </row>
    <row r="9" spans="1:5" ht="11.1" customHeight="1" x14ac:dyDescent="0.2">
      <c r="A9" s="1049"/>
      <c r="B9" s="1052"/>
      <c r="C9" s="1055"/>
      <c r="D9" s="1052"/>
      <c r="E9" s="1058"/>
    </row>
    <row r="10" spans="1:5" ht="11.1" customHeight="1" thickBot="1" x14ac:dyDescent="0.25">
      <c r="A10" s="1050"/>
      <c r="B10" s="1053"/>
      <c r="C10" s="1056"/>
      <c r="D10" s="1053"/>
      <c r="E10" s="1059"/>
    </row>
    <row r="11" spans="1:5" ht="23.1" customHeight="1" thickTop="1" x14ac:dyDescent="0.3">
      <c r="A11" s="35">
        <v>1</v>
      </c>
      <c r="B11" s="2"/>
      <c r="C11" s="5"/>
      <c r="D11" s="36"/>
      <c r="E11" s="37"/>
    </row>
    <row r="12" spans="1:5" ht="23.1" customHeight="1" x14ac:dyDescent="0.3">
      <c r="A12" s="38">
        <v>2</v>
      </c>
      <c r="B12" s="2"/>
      <c r="C12" s="18"/>
      <c r="D12" s="39"/>
      <c r="E12" s="40"/>
    </row>
    <row r="13" spans="1:5" ht="23.1" customHeight="1" x14ac:dyDescent="0.3">
      <c r="A13" s="41">
        <v>3</v>
      </c>
      <c r="B13" s="7"/>
      <c r="C13" s="13"/>
      <c r="D13" s="42"/>
      <c r="E13" s="43"/>
    </row>
    <row r="14" spans="1:5" ht="23.1" customHeight="1" x14ac:dyDescent="0.3">
      <c r="A14" s="41">
        <v>4</v>
      </c>
      <c r="B14" s="2"/>
      <c r="C14" s="18"/>
      <c r="D14" s="44"/>
      <c r="E14" s="40"/>
    </row>
    <row r="15" spans="1:5" ht="23.1" customHeight="1" x14ac:dyDescent="0.3">
      <c r="A15" s="41">
        <v>5</v>
      </c>
      <c r="B15" s="2"/>
      <c r="C15" s="5"/>
      <c r="D15" s="44"/>
      <c r="E15" s="40"/>
    </row>
    <row r="16" spans="1:5" ht="23.1" customHeight="1" x14ac:dyDescent="0.3">
      <c r="A16" s="41">
        <v>6</v>
      </c>
      <c r="B16" s="2"/>
      <c r="C16" s="5"/>
      <c r="D16" s="44"/>
      <c r="E16" s="40"/>
    </row>
    <row r="17" spans="1:5" ht="23.1" customHeight="1" x14ac:dyDescent="0.3">
      <c r="A17" s="41">
        <v>7</v>
      </c>
      <c r="B17" s="2"/>
      <c r="C17" s="5"/>
      <c r="D17" s="44"/>
      <c r="E17" s="40"/>
    </row>
    <row r="18" spans="1:5" ht="23.1" customHeight="1" x14ac:dyDescent="0.3">
      <c r="A18" s="41">
        <v>8</v>
      </c>
      <c r="B18" s="15"/>
      <c r="C18" s="14"/>
      <c r="D18" s="44"/>
      <c r="E18" s="40"/>
    </row>
    <row r="19" spans="1:5" ht="23.1" customHeight="1" x14ac:dyDescent="0.3">
      <c r="A19" s="41">
        <v>9</v>
      </c>
      <c r="B19" s="11"/>
      <c r="C19" s="8"/>
      <c r="D19" s="44"/>
      <c r="E19" s="40"/>
    </row>
    <row r="20" spans="1:5" ht="23.1" customHeight="1" x14ac:dyDescent="0.3">
      <c r="A20" s="41">
        <v>10</v>
      </c>
      <c r="B20" s="12"/>
      <c r="C20" s="10"/>
      <c r="D20" s="44"/>
      <c r="E20" s="40"/>
    </row>
    <row r="21" spans="1:5" ht="23.1" customHeight="1" x14ac:dyDescent="0.3">
      <c r="A21" s="41">
        <v>11</v>
      </c>
      <c r="B21" s="11"/>
      <c r="C21" s="8"/>
      <c r="D21" s="44"/>
      <c r="E21" s="40"/>
    </row>
    <row r="22" spans="1:5" ht="23.1" customHeight="1" x14ac:dyDescent="0.3">
      <c r="A22" s="41">
        <v>12</v>
      </c>
      <c r="B22" s="2"/>
      <c r="C22" s="5"/>
      <c r="D22" s="42"/>
      <c r="E22" s="45"/>
    </row>
    <row r="23" spans="1:5" ht="23.1" customHeight="1" x14ac:dyDescent="0.3">
      <c r="A23" s="41">
        <v>13</v>
      </c>
      <c r="B23" s="15"/>
      <c r="C23" s="14"/>
      <c r="D23" s="44"/>
      <c r="E23" s="40"/>
    </row>
    <row r="24" spans="1:5" ht="23.1" customHeight="1" x14ac:dyDescent="0.3">
      <c r="A24" s="41">
        <v>14</v>
      </c>
      <c r="B24" s="7"/>
      <c r="C24" s="13"/>
      <c r="D24" s="44"/>
      <c r="E24" s="40"/>
    </row>
    <row r="25" spans="1:5" ht="23.1" customHeight="1" x14ac:dyDescent="0.3">
      <c r="A25" s="41">
        <v>15</v>
      </c>
      <c r="B25" s="7"/>
      <c r="C25" s="13"/>
      <c r="D25" s="44"/>
      <c r="E25" s="40"/>
    </row>
    <row r="26" spans="1:5" ht="23.1" customHeight="1" x14ac:dyDescent="0.3">
      <c r="A26" s="41">
        <v>16</v>
      </c>
      <c r="B26" s="2"/>
      <c r="C26" s="5"/>
      <c r="D26" s="44"/>
      <c r="E26" s="40"/>
    </row>
    <row r="27" spans="1:5" ht="23.1" customHeight="1" x14ac:dyDescent="0.3">
      <c r="A27" s="41">
        <v>17</v>
      </c>
      <c r="B27" s="2"/>
      <c r="C27" s="5"/>
      <c r="D27" s="44"/>
      <c r="E27" s="40"/>
    </row>
    <row r="28" spans="1:5" ht="23.1" customHeight="1" x14ac:dyDescent="0.3">
      <c r="A28" s="41">
        <v>18</v>
      </c>
      <c r="B28" s="7"/>
      <c r="C28" s="13"/>
      <c r="D28" s="44"/>
      <c r="E28" s="40"/>
    </row>
    <row r="29" spans="1:5" ht="23.1" customHeight="1" x14ac:dyDescent="0.3">
      <c r="A29" s="38">
        <v>19</v>
      </c>
      <c r="B29" s="2"/>
      <c r="C29" s="5"/>
      <c r="D29" s="44"/>
      <c r="E29" s="40"/>
    </row>
    <row r="30" spans="1:5" ht="23.1" customHeight="1" x14ac:dyDescent="0.3">
      <c r="A30" s="38">
        <v>20</v>
      </c>
      <c r="B30" s="2"/>
      <c r="C30" s="5"/>
      <c r="D30" s="44"/>
      <c r="E30" s="40"/>
    </row>
    <row r="31" spans="1:5" ht="23.1" customHeight="1" x14ac:dyDescent="0.3">
      <c r="A31" s="38">
        <v>21</v>
      </c>
      <c r="B31" s="2"/>
      <c r="C31" s="5"/>
      <c r="D31" s="44"/>
      <c r="E31" s="40"/>
    </row>
    <row r="32" spans="1:5" ht="23.1" customHeight="1" x14ac:dyDescent="0.2">
      <c r="A32" s="38">
        <v>22</v>
      </c>
      <c r="B32" s="4"/>
      <c r="C32" s="3"/>
      <c r="D32" s="44"/>
      <c r="E32" s="40"/>
    </row>
    <row r="33" spans="1:5" ht="23.1" customHeight="1" x14ac:dyDescent="0.3">
      <c r="A33" s="38">
        <v>23</v>
      </c>
      <c r="B33" s="2"/>
      <c r="C33" s="5"/>
      <c r="D33" s="44"/>
      <c r="E33" s="40"/>
    </row>
    <row r="34" spans="1:5" ht="23.1" customHeight="1" x14ac:dyDescent="0.3">
      <c r="A34" s="38">
        <v>24</v>
      </c>
      <c r="B34" s="2"/>
      <c r="C34" s="5"/>
      <c r="D34" s="44"/>
      <c r="E34" s="40"/>
    </row>
    <row r="35" spans="1:5" ht="23.1" customHeight="1" x14ac:dyDescent="0.2">
      <c r="A35" s="38">
        <v>25</v>
      </c>
      <c r="B35" s="4"/>
      <c r="C35" s="1"/>
      <c r="D35" s="44"/>
      <c r="E35" s="40"/>
    </row>
    <row r="36" spans="1:5" ht="23.1" customHeight="1" x14ac:dyDescent="0.3">
      <c r="A36" s="38">
        <v>26</v>
      </c>
      <c r="B36" s="2"/>
      <c r="C36" s="5"/>
      <c r="D36" s="44"/>
      <c r="E36" s="40"/>
    </row>
    <row r="37" spans="1:5" ht="23.1" customHeight="1" x14ac:dyDescent="0.3">
      <c r="A37" s="38">
        <v>27</v>
      </c>
      <c r="B37" s="17"/>
      <c r="C37" s="16"/>
      <c r="D37" s="44"/>
      <c r="E37" s="40"/>
    </row>
    <row r="38" spans="1:5" ht="23.1" customHeight="1" x14ac:dyDescent="0.2">
      <c r="A38" s="38">
        <v>28</v>
      </c>
      <c r="B38" s="6"/>
      <c r="C38" s="9"/>
      <c r="D38" s="44"/>
      <c r="E38" s="40"/>
    </row>
    <row r="39" spans="1:5" ht="23.1" customHeight="1" x14ac:dyDescent="0.2">
      <c r="A39" s="38">
        <v>29</v>
      </c>
      <c r="B39" s="46"/>
      <c r="C39" s="47"/>
      <c r="D39" s="44"/>
      <c r="E39" s="40"/>
    </row>
    <row r="40" spans="1:5" ht="23.1" customHeight="1" thickBot="1" x14ac:dyDescent="0.25">
      <c r="A40" s="38">
        <v>30</v>
      </c>
      <c r="B40" s="46"/>
      <c r="C40" s="47"/>
      <c r="D40" s="44"/>
      <c r="E40" s="40"/>
    </row>
    <row r="41" spans="1:5" ht="23.1" customHeight="1" thickTop="1" x14ac:dyDescent="0.2">
      <c r="A41" s="1033"/>
      <c r="B41" s="1034"/>
      <c r="C41" s="1034"/>
      <c r="D41" s="1037"/>
      <c r="E41" s="1038"/>
    </row>
    <row r="42" spans="1:5" ht="23.1" customHeight="1" thickBot="1" x14ac:dyDescent="0.25">
      <c r="A42" s="1035"/>
      <c r="B42" s="1036"/>
      <c r="C42" s="1036"/>
      <c r="D42" s="1039"/>
      <c r="E42" s="1040"/>
    </row>
    <row r="43" spans="1:5" ht="23.1" customHeight="1" thickTop="1" x14ac:dyDescent="0.2"/>
    <row r="44" spans="1:5" ht="18.95" customHeight="1" x14ac:dyDescent="0.2">
      <c r="D44" s="1041" t="s">
        <v>784</v>
      </c>
      <c r="E44" s="1041"/>
    </row>
    <row r="45" spans="1:5" ht="18.95" customHeight="1" x14ac:dyDescent="0.2">
      <c r="D45" s="48"/>
    </row>
    <row r="46" spans="1:5" ht="20.100000000000001" customHeight="1" x14ac:dyDescent="0.2">
      <c r="D46" s="48"/>
    </row>
    <row r="47" spans="1:5" ht="16.5" customHeight="1" x14ac:dyDescent="0.2">
      <c r="D47" s="48"/>
    </row>
    <row r="48" spans="1:5" ht="15" customHeight="1" x14ac:dyDescent="0.2">
      <c r="D48" s="1041" t="s">
        <v>785</v>
      </c>
      <c r="E48" s="1041"/>
    </row>
    <row r="49" ht="12" customHeight="1" x14ac:dyDescent="0.2"/>
  </sheetData>
  <mergeCells count="11">
    <mergeCell ref="A41:C42"/>
    <mergeCell ref="D41:E42"/>
    <mergeCell ref="D44:E44"/>
    <mergeCell ref="D48:E48"/>
    <mergeCell ref="A1:E1"/>
    <mergeCell ref="A2:E2"/>
    <mergeCell ref="A8:A10"/>
    <mergeCell ref="B8:B10"/>
    <mergeCell ref="C8:C10"/>
    <mergeCell ref="D8:D10"/>
    <mergeCell ref="E8:E10"/>
  </mergeCells>
  <printOptions horizontalCentered="1" verticalCentered="1"/>
  <pageMargins left="0" right="0" top="0.19685039370078741" bottom="0" header="0.15748031496062992" footer="0"/>
  <pageSetup paperSize="9" scale="84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G37"/>
  <sheetViews>
    <sheetView workbookViewId="0">
      <selection activeCell="E4" sqref="E4"/>
    </sheetView>
  </sheetViews>
  <sheetFormatPr defaultRowHeight="12.75" x14ac:dyDescent="0.2"/>
  <cols>
    <col min="6" max="6" width="48.85546875" bestFit="1" customWidth="1"/>
    <col min="7" max="7" width="11.42578125" bestFit="1" customWidth="1"/>
  </cols>
  <sheetData>
    <row r="4" spans="2:7" x14ac:dyDescent="0.2">
      <c r="B4" s="56"/>
    </row>
    <row r="6" spans="2:7" x14ac:dyDescent="0.2">
      <c r="B6" s="124" t="s">
        <v>793</v>
      </c>
      <c r="C6" s="56" t="s">
        <v>1143</v>
      </c>
      <c r="F6" s="57" t="s">
        <v>1139</v>
      </c>
      <c r="G6" s="49" t="s">
        <v>1140</v>
      </c>
    </row>
    <row r="7" spans="2:7" x14ac:dyDescent="0.2">
      <c r="B7" s="56" t="s">
        <v>834</v>
      </c>
      <c r="C7" s="176">
        <f>'MHSW SMTR GANJIL 09 Sep 2022'!$D$42</f>
        <v>29</v>
      </c>
      <c r="F7" s="174" t="s">
        <v>1135</v>
      </c>
      <c r="G7" s="175">
        <f>SUM($C$7:$C$12)</f>
        <v>145</v>
      </c>
    </row>
    <row r="8" spans="2:7" x14ac:dyDescent="0.2">
      <c r="B8" s="56" t="s">
        <v>836</v>
      </c>
      <c r="C8" s="176">
        <f>'MHSW SMTR GANJIL 09 Sep 2022'!$J$42</f>
        <v>27</v>
      </c>
      <c r="F8" s="174" t="s">
        <v>1136</v>
      </c>
      <c r="G8" s="175">
        <f>SUM($C$13:$C$19)</f>
        <v>164</v>
      </c>
    </row>
    <row r="9" spans="2:7" x14ac:dyDescent="0.2">
      <c r="B9" s="56" t="s">
        <v>823</v>
      </c>
      <c r="C9" s="128">
        <f>'MHSW SMTR GANJIL 09 Sep 2022'!$D$81</f>
        <v>21</v>
      </c>
      <c r="F9" s="174" t="s">
        <v>1138</v>
      </c>
      <c r="G9" s="175" t="e">
        <f>SUM(C20:C28)</f>
        <v>#REF!</v>
      </c>
    </row>
    <row r="10" spans="2:7" x14ac:dyDescent="0.2">
      <c r="B10" s="56" t="s">
        <v>796</v>
      </c>
      <c r="C10" s="128">
        <f>'MHSW SMTR GANJIL 09 Sep 2022'!$J$81</f>
        <v>22</v>
      </c>
      <c r="F10" s="174" t="s">
        <v>1137</v>
      </c>
      <c r="G10" s="175">
        <f>SUM($C$29:$C$37)</f>
        <v>219</v>
      </c>
    </row>
    <row r="11" spans="2:7" x14ac:dyDescent="0.2">
      <c r="B11" s="56" t="s">
        <v>837</v>
      </c>
      <c r="C11" s="128">
        <f>'MHSW SMTR GANJIL 09 Sep 2022'!$D$120</f>
        <v>24</v>
      </c>
    </row>
    <row r="12" spans="2:7" x14ac:dyDescent="0.2">
      <c r="B12" s="56" t="s">
        <v>838</v>
      </c>
      <c r="C12" s="128">
        <f>'MHSW SMTR GANJIL 09 Sep 2022'!$J$120</f>
        <v>22</v>
      </c>
    </row>
    <row r="13" spans="2:7" x14ac:dyDescent="0.2">
      <c r="B13" s="56" t="s">
        <v>839</v>
      </c>
      <c r="C13" s="176">
        <f>'MHSW SMTR GANJIL 09 Sep 2022'!$D$247</f>
        <v>27</v>
      </c>
    </row>
    <row r="14" spans="2:7" x14ac:dyDescent="0.2">
      <c r="B14" s="56" t="s">
        <v>840</v>
      </c>
      <c r="C14" s="176">
        <f>'MHSW SMTR GANJIL 09 Sep 2022'!$J$247</f>
        <v>26</v>
      </c>
    </row>
    <row r="15" spans="2:7" x14ac:dyDescent="0.2">
      <c r="B15" s="56" t="s">
        <v>841</v>
      </c>
      <c r="C15" s="176">
        <f>'MHSW SMTR GANJIL 09 Sep 2022'!$Q$247</f>
        <v>28</v>
      </c>
    </row>
    <row r="16" spans="2:7" x14ac:dyDescent="0.2">
      <c r="B16" s="56" t="s">
        <v>842</v>
      </c>
      <c r="C16" s="128">
        <f>'MHSW SMTR GANJIL 09 Sep 2022'!$D$286</f>
        <v>23</v>
      </c>
    </row>
    <row r="17" spans="2:3" x14ac:dyDescent="0.2">
      <c r="B17" s="56" t="s">
        <v>843</v>
      </c>
      <c r="C17" s="128">
        <f>'MHSW SMTR GANJIL 09 Sep 2022'!$J$286</f>
        <v>19</v>
      </c>
    </row>
    <row r="18" spans="2:3" x14ac:dyDescent="0.2">
      <c r="B18" s="56" t="s">
        <v>844</v>
      </c>
      <c r="C18" s="128">
        <f>'MHSW SMTR GANJIL 09 Sep 2022'!$D$326</f>
        <v>21</v>
      </c>
    </row>
    <row r="19" spans="2:3" x14ac:dyDescent="0.2">
      <c r="B19" s="56" t="s">
        <v>845</v>
      </c>
      <c r="C19" s="128">
        <f>'MHSW SMTR GANJIL 09 Sep 2022'!$J$326</f>
        <v>20</v>
      </c>
    </row>
    <row r="20" spans="2:3" x14ac:dyDescent="0.2">
      <c r="B20" s="56" t="s">
        <v>849</v>
      </c>
      <c r="C20" s="176">
        <f>'MHSW SMTR GANJIL 09 Sep 2022'!$D$487</f>
        <v>28</v>
      </c>
    </row>
    <row r="21" spans="2:3" x14ac:dyDescent="0.2">
      <c r="B21" s="56" t="s">
        <v>850</v>
      </c>
      <c r="C21" s="128">
        <f>'MHSW SMTR GANJIL 09 Sep 2022'!$J$487</f>
        <v>29</v>
      </c>
    </row>
    <row r="22" spans="2:3" x14ac:dyDescent="0.2">
      <c r="B22" s="56" t="s">
        <v>1141</v>
      </c>
      <c r="C22" s="128">
        <f>'MHSW SMTR GANJIL 09 Sep 2022'!$Q$487</f>
        <v>0</v>
      </c>
    </row>
    <row r="23" spans="2:3" x14ac:dyDescent="0.2">
      <c r="B23" s="56" t="s">
        <v>831</v>
      </c>
      <c r="C23" s="128" t="e">
        <f>'MHSW SMTR GANJIL 09 Sep 2022'!#REF!</f>
        <v>#REF!</v>
      </c>
    </row>
    <row r="24" spans="2:3" x14ac:dyDescent="0.2">
      <c r="B24" s="56" t="s">
        <v>789</v>
      </c>
      <c r="C24" s="128">
        <f>'MHSW SMTR GANJIL 09 Sep 2022'!$D$557</f>
        <v>19</v>
      </c>
    </row>
    <row r="25" spans="2:3" x14ac:dyDescent="0.2">
      <c r="B25" s="56" t="s">
        <v>852</v>
      </c>
      <c r="C25" s="128">
        <f>'MHSW SMTR GANJIL 09 Sep 2022'!$J$557</f>
        <v>23</v>
      </c>
    </row>
    <row r="26" spans="2:3" x14ac:dyDescent="0.2">
      <c r="B26" s="56" t="s">
        <v>846</v>
      </c>
      <c r="C26" s="176" t="e">
        <f>'MHSW SMTR GANJIL 09 Sep 2022'!#REF!</f>
        <v>#REF!</v>
      </c>
    </row>
    <row r="27" spans="2:3" x14ac:dyDescent="0.2">
      <c r="B27" s="56" t="s">
        <v>847</v>
      </c>
      <c r="C27" s="128">
        <f>'MHSW SMTR GANJIL 09 Sep 2022'!$D$404</f>
        <v>22</v>
      </c>
    </row>
    <row r="28" spans="2:3" x14ac:dyDescent="0.2">
      <c r="B28" s="56" t="s">
        <v>1142</v>
      </c>
      <c r="C28" s="128">
        <f>'MHSW SMTR GANJIL 09 Sep 2022'!$J$404</f>
        <v>23</v>
      </c>
    </row>
    <row r="29" spans="2:3" x14ac:dyDescent="0.2">
      <c r="B29" s="56" t="s">
        <v>853</v>
      </c>
      <c r="C29" s="176">
        <f>'MHSW SMTR GANJIL 09 Sep 2022'!$D$638</f>
        <v>28</v>
      </c>
    </row>
    <row r="30" spans="2:3" x14ac:dyDescent="0.2">
      <c r="B30" s="56" t="s">
        <v>790</v>
      </c>
      <c r="C30" s="128">
        <f>'MHSW SMTR GANJIL 09 Sep 2022'!$J$638</f>
        <v>27</v>
      </c>
    </row>
    <row r="31" spans="2:3" x14ac:dyDescent="0.2">
      <c r="B31" s="56" t="s">
        <v>854</v>
      </c>
      <c r="C31" s="176">
        <f>'MHSW SMTR GANJIL 09 Sep 2022'!$Q$638</f>
        <v>27</v>
      </c>
    </row>
    <row r="32" spans="2:3" x14ac:dyDescent="0.2">
      <c r="B32" s="56" t="s">
        <v>827</v>
      </c>
      <c r="C32" s="128">
        <f>'MHSW SMTR GANJIL 09 Sep 2022'!$D$677</f>
        <v>24</v>
      </c>
    </row>
    <row r="33" spans="2:3" x14ac:dyDescent="0.2">
      <c r="B33" s="56" t="s">
        <v>791</v>
      </c>
      <c r="C33" s="128">
        <f>'MHSW SMTR GANJIL 09 Sep 2022'!$J$677</f>
        <v>25</v>
      </c>
    </row>
    <row r="34" spans="2:3" x14ac:dyDescent="0.2">
      <c r="B34" s="56" t="s">
        <v>855</v>
      </c>
      <c r="C34" s="128">
        <f>'MHSW SMTR GANJIL 09 Sep 2022'!$D$716</f>
        <v>22</v>
      </c>
    </row>
    <row r="35" spans="2:3" x14ac:dyDescent="0.2">
      <c r="B35" s="56" t="s">
        <v>856</v>
      </c>
      <c r="C35" s="128">
        <f>'MHSW SMTR GANJIL 09 Sep 2022'!$J$716</f>
        <v>22</v>
      </c>
    </row>
    <row r="36" spans="2:3" x14ac:dyDescent="0.2">
      <c r="B36" s="56" t="s">
        <v>857</v>
      </c>
      <c r="C36" s="128">
        <f>'MHSW SMTR GANJIL 09 Sep 2022'!$D$756</f>
        <v>24</v>
      </c>
    </row>
    <row r="37" spans="2:3" x14ac:dyDescent="0.2">
      <c r="B37" s="56" t="s">
        <v>828</v>
      </c>
      <c r="C37" s="128">
        <f>'MHSW SMTR GANJIL 09 Sep 2022'!$J$756</f>
        <v>20</v>
      </c>
    </row>
  </sheetData>
  <sheetProtection password="E7A4" sheet="1" objects="1" scenarios="1"/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8"/>
  <sheetViews>
    <sheetView topLeftCell="A2" zoomScale="115" zoomScaleNormal="115" workbookViewId="0">
      <selection activeCell="E4" sqref="E4"/>
    </sheetView>
  </sheetViews>
  <sheetFormatPr defaultColWidth="18.42578125" defaultRowHeight="12.75" x14ac:dyDescent="0.2"/>
  <cols>
    <col min="3" max="3" width="38.7109375" customWidth="1"/>
    <col min="4" max="4" width="5.42578125" bestFit="1" customWidth="1"/>
  </cols>
  <sheetData>
    <row r="3" spans="1:6" ht="13.5" thickBot="1" x14ac:dyDescent="0.25"/>
    <row r="4" spans="1:6" ht="15.75" customHeight="1" thickBot="1" x14ac:dyDescent="0.25">
      <c r="A4" s="133" t="s">
        <v>793</v>
      </c>
      <c r="B4" s="133" t="s">
        <v>2</v>
      </c>
      <c r="C4" s="133" t="s">
        <v>3</v>
      </c>
      <c r="D4" s="133" t="s">
        <v>11</v>
      </c>
      <c r="E4" s="169" t="s">
        <v>794</v>
      </c>
    </row>
    <row r="5" spans="1:6" ht="18.75" customHeight="1" x14ac:dyDescent="0.2">
      <c r="A5" s="1063" t="s">
        <v>834</v>
      </c>
      <c r="B5" s="135">
        <v>2101311013</v>
      </c>
      <c r="C5" s="136" t="s">
        <v>881</v>
      </c>
      <c r="D5" s="137" t="s">
        <v>5</v>
      </c>
      <c r="E5" s="170" t="s">
        <v>1132</v>
      </c>
      <c r="F5" t="s">
        <v>1146</v>
      </c>
    </row>
    <row r="6" spans="1:6" ht="18.75" customHeight="1" x14ac:dyDescent="0.2">
      <c r="A6" s="1064"/>
      <c r="B6" s="134">
        <v>2101311026</v>
      </c>
      <c r="C6" s="129" t="s">
        <v>891</v>
      </c>
      <c r="D6" s="130" t="s">
        <v>5</v>
      </c>
      <c r="E6" s="170" t="s">
        <v>1132</v>
      </c>
      <c r="F6" s="127" t="s">
        <v>1145</v>
      </c>
    </row>
    <row r="7" spans="1:6" ht="19.5" customHeight="1" thickBot="1" x14ac:dyDescent="0.25">
      <c r="A7" s="1065"/>
      <c r="B7" s="138">
        <v>2101311012</v>
      </c>
      <c r="C7" s="139" t="s">
        <v>890</v>
      </c>
      <c r="D7" s="140" t="s">
        <v>5</v>
      </c>
      <c r="E7" s="170" t="s">
        <v>1132</v>
      </c>
      <c r="F7" s="127" t="s">
        <v>1145</v>
      </c>
    </row>
    <row r="8" spans="1:6" ht="15.75" thickBot="1" x14ac:dyDescent="0.25">
      <c r="A8" s="133" t="s">
        <v>836</v>
      </c>
      <c r="B8" s="141">
        <v>2101311001</v>
      </c>
      <c r="C8" s="142" t="s">
        <v>917</v>
      </c>
      <c r="D8" s="143" t="s">
        <v>5</v>
      </c>
      <c r="E8" s="170" t="s">
        <v>1132</v>
      </c>
      <c r="F8" t="s">
        <v>1147</v>
      </c>
    </row>
    <row r="9" spans="1:6" ht="15.75" thickBot="1" x14ac:dyDescent="0.25">
      <c r="A9" s="148" t="s">
        <v>839</v>
      </c>
      <c r="B9" s="149">
        <v>2101321017</v>
      </c>
      <c r="C9" s="150" t="s">
        <v>931</v>
      </c>
      <c r="D9" s="143" t="s">
        <v>5</v>
      </c>
      <c r="E9" s="170" t="s">
        <v>1132</v>
      </c>
      <c r="F9" s="127" t="s">
        <v>1145</v>
      </c>
    </row>
    <row r="10" spans="1:6" s="127" customFormat="1" ht="14.25" x14ac:dyDescent="0.2">
      <c r="A10" s="1060" t="s">
        <v>840</v>
      </c>
      <c r="B10" s="151">
        <v>2101321051</v>
      </c>
      <c r="C10" s="152" t="s">
        <v>950</v>
      </c>
      <c r="D10" s="144" t="s">
        <v>6</v>
      </c>
      <c r="E10" s="171" t="s">
        <v>1133</v>
      </c>
      <c r="F10" s="127" t="s">
        <v>1145</v>
      </c>
    </row>
    <row r="11" spans="1:6" s="127" customFormat="1" ht="14.25" x14ac:dyDescent="0.2">
      <c r="A11" s="1061"/>
      <c r="B11" s="153">
        <v>2101321005</v>
      </c>
      <c r="C11" s="154" t="s">
        <v>955</v>
      </c>
      <c r="D11" s="131" t="s">
        <v>6</v>
      </c>
      <c r="E11" s="170" t="s">
        <v>1132</v>
      </c>
      <c r="F11" t="s">
        <v>1145</v>
      </c>
    </row>
    <row r="12" spans="1:6" s="127" customFormat="1" ht="15" thickBot="1" x14ac:dyDescent="0.25">
      <c r="A12" s="1062"/>
      <c r="B12" s="155">
        <v>2101321012</v>
      </c>
      <c r="C12" s="156" t="s">
        <v>960</v>
      </c>
      <c r="D12" s="132" t="s">
        <v>6</v>
      </c>
      <c r="E12" s="170" t="s">
        <v>1132</v>
      </c>
      <c r="F12" t="s">
        <v>1145</v>
      </c>
    </row>
    <row r="13" spans="1:6" s="127" customFormat="1" ht="14.25" x14ac:dyDescent="0.2">
      <c r="A13" s="1060" t="s">
        <v>841</v>
      </c>
      <c r="B13" s="157">
        <v>2101321016</v>
      </c>
      <c r="C13" s="158" t="s">
        <v>992</v>
      </c>
      <c r="D13" s="145" t="s">
        <v>6</v>
      </c>
      <c r="E13" s="171" t="s">
        <v>1133</v>
      </c>
      <c r="F13" t="s">
        <v>1145</v>
      </c>
    </row>
    <row r="14" spans="1:6" s="127" customFormat="1" ht="15" thickBot="1" x14ac:dyDescent="0.25">
      <c r="A14" s="1062"/>
      <c r="B14" s="155">
        <v>2101321057</v>
      </c>
      <c r="C14" s="156" t="s">
        <v>983</v>
      </c>
      <c r="D14" s="132" t="s">
        <v>5</v>
      </c>
      <c r="E14" s="170" t="s">
        <v>1132</v>
      </c>
      <c r="F14" t="s">
        <v>1145</v>
      </c>
    </row>
    <row r="15" spans="1:6" ht="15.75" thickBot="1" x14ac:dyDescent="0.25">
      <c r="A15" s="159" t="s">
        <v>846</v>
      </c>
      <c r="B15" s="160">
        <v>2001413019</v>
      </c>
      <c r="C15" s="161" t="s">
        <v>746</v>
      </c>
      <c r="D15" s="146" t="s">
        <v>5</v>
      </c>
      <c r="E15" s="172" t="s">
        <v>1134</v>
      </c>
      <c r="F15" t="s">
        <v>1145</v>
      </c>
    </row>
    <row r="16" spans="1:6" ht="15.75" thickBot="1" x14ac:dyDescent="0.25">
      <c r="A16" s="159" t="s">
        <v>824</v>
      </c>
      <c r="B16" s="162">
        <v>2101411026</v>
      </c>
      <c r="C16" s="163" t="s">
        <v>998</v>
      </c>
      <c r="D16" s="147" t="s">
        <v>6</v>
      </c>
      <c r="E16" s="170" t="s">
        <v>1132</v>
      </c>
      <c r="F16" t="s">
        <v>1145</v>
      </c>
    </row>
    <row r="17" spans="1:6" ht="15.75" thickBot="1" x14ac:dyDescent="0.25">
      <c r="A17" s="164" t="s">
        <v>853</v>
      </c>
      <c r="B17" s="165">
        <v>2101421066</v>
      </c>
      <c r="C17" s="166" t="s">
        <v>1076</v>
      </c>
      <c r="D17" s="146" t="s">
        <v>6</v>
      </c>
      <c r="E17" s="173" t="s">
        <v>1133</v>
      </c>
      <c r="F17" t="s">
        <v>1144</v>
      </c>
    </row>
    <row r="18" spans="1:6" ht="15.75" thickBot="1" x14ac:dyDescent="0.25">
      <c r="A18" s="164" t="s">
        <v>854</v>
      </c>
      <c r="B18" s="167">
        <v>2101421040</v>
      </c>
      <c r="C18" s="168" t="s">
        <v>1109</v>
      </c>
      <c r="D18" s="147" t="s">
        <v>5</v>
      </c>
      <c r="E18" s="173" t="s">
        <v>1133</v>
      </c>
      <c r="F18" t="s">
        <v>1145</v>
      </c>
    </row>
  </sheetData>
  <mergeCells count="3">
    <mergeCell ref="A10:A12"/>
    <mergeCell ref="A13:A14"/>
    <mergeCell ref="A5:A7"/>
  </mergeCells>
  <phoneticPr fontId="10" type="noConversion"/>
  <conditionalFormatting sqref="D5:D7">
    <cfRule type="cellIs" dxfId="70" priority="69" stopIfTrue="1" operator="equal">
      <formula>"P"</formula>
    </cfRule>
  </conditionalFormatting>
  <conditionalFormatting sqref="D8">
    <cfRule type="cellIs" dxfId="69" priority="68" stopIfTrue="1" operator="equal">
      <formula>"P"</formula>
    </cfRule>
  </conditionalFormatting>
  <conditionalFormatting sqref="D9">
    <cfRule type="cellIs" dxfId="68" priority="67" stopIfTrue="1" operator="equal">
      <formula>"P"</formula>
    </cfRule>
  </conditionalFormatting>
  <conditionalFormatting sqref="D9">
    <cfRule type="cellIs" dxfId="67" priority="64" stopIfTrue="1" operator="equal">
      <formula>"P"</formula>
    </cfRule>
  </conditionalFormatting>
  <conditionalFormatting sqref="D9">
    <cfRule type="cellIs" dxfId="66" priority="63" stopIfTrue="1" operator="equal">
      <formula>"P"</formula>
    </cfRule>
  </conditionalFormatting>
  <conditionalFormatting sqref="D9">
    <cfRule type="cellIs" dxfId="65" priority="66" stopIfTrue="1" operator="equal">
      <formula>"P"</formula>
    </cfRule>
  </conditionalFormatting>
  <conditionalFormatting sqref="D9">
    <cfRule type="cellIs" dxfId="64" priority="65" stopIfTrue="1" operator="equal">
      <formula>"P"</formula>
    </cfRule>
  </conditionalFormatting>
  <conditionalFormatting sqref="D9">
    <cfRule type="cellIs" dxfId="63" priority="62" stopIfTrue="1" operator="equal">
      <formula>"P"</formula>
    </cfRule>
  </conditionalFormatting>
  <conditionalFormatting sqref="D9">
    <cfRule type="cellIs" dxfId="62" priority="53" stopIfTrue="1" operator="equal">
      <formula>"P"</formula>
    </cfRule>
  </conditionalFormatting>
  <conditionalFormatting sqref="D9">
    <cfRule type="cellIs" dxfId="61" priority="56" stopIfTrue="1" operator="equal">
      <formula>"P"</formula>
    </cfRule>
  </conditionalFormatting>
  <conditionalFormatting sqref="D9">
    <cfRule type="cellIs" dxfId="60" priority="55" stopIfTrue="1" operator="equal">
      <formula>"P"</formula>
    </cfRule>
  </conditionalFormatting>
  <conditionalFormatting sqref="D9">
    <cfRule type="cellIs" dxfId="59" priority="54" stopIfTrue="1" operator="equal">
      <formula>"P"</formula>
    </cfRule>
  </conditionalFormatting>
  <conditionalFormatting sqref="D9">
    <cfRule type="cellIs" dxfId="58" priority="61" stopIfTrue="1" operator="equal">
      <formula>"P"</formula>
    </cfRule>
  </conditionalFormatting>
  <conditionalFormatting sqref="D9">
    <cfRule type="cellIs" dxfId="57" priority="60" stopIfTrue="1" operator="equal">
      <formula>"P"</formula>
    </cfRule>
  </conditionalFormatting>
  <conditionalFormatting sqref="D9">
    <cfRule type="cellIs" dxfId="56" priority="59" stopIfTrue="1" operator="equal">
      <formula>"P"</formula>
    </cfRule>
  </conditionalFormatting>
  <conditionalFormatting sqref="D9">
    <cfRule type="cellIs" dxfId="55" priority="58" stopIfTrue="1" operator="equal">
      <formula>"P"</formula>
    </cfRule>
  </conditionalFormatting>
  <conditionalFormatting sqref="D9">
    <cfRule type="cellIs" dxfId="54" priority="57" stopIfTrue="1" operator="equal">
      <formula>"P"</formula>
    </cfRule>
  </conditionalFormatting>
  <conditionalFormatting sqref="D9">
    <cfRule type="cellIs" dxfId="53" priority="51" stopIfTrue="1" operator="equal">
      <formula>"P"</formula>
    </cfRule>
  </conditionalFormatting>
  <conditionalFormatting sqref="D9">
    <cfRule type="cellIs" dxfId="52" priority="52" stopIfTrue="1" operator="equal">
      <formula>"P"</formula>
    </cfRule>
  </conditionalFormatting>
  <conditionalFormatting sqref="D9">
    <cfRule type="cellIs" dxfId="51" priority="48" stopIfTrue="1" operator="equal">
      <formula>"P"</formula>
    </cfRule>
  </conditionalFormatting>
  <conditionalFormatting sqref="D9">
    <cfRule type="cellIs" dxfId="50" priority="47" stopIfTrue="1" operator="equal">
      <formula>"P"</formula>
    </cfRule>
  </conditionalFormatting>
  <conditionalFormatting sqref="D9">
    <cfRule type="cellIs" dxfId="49" priority="50" stopIfTrue="1" operator="equal">
      <formula>"P"</formula>
    </cfRule>
  </conditionalFormatting>
  <conditionalFormatting sqref="D9">
    <cfRule type="cellIs" dxfId="48" priority="49" stopIfTrue="1" operator="equal">
      <formula>"P"</formula>
    </cfRule>
  </conditionalFormatting>
  <conditionalFormatting sqref="D9">
    <cfRule type="cellIs" dxfId="47" priority="46" stopIfTrue="1" operator="equal">
      <formula>"P"</formula>
    </cfRule>
  </conditionalFormatting>
  <conditionalFormatting sqref="D9">
    <cfRule type="cellIs" dxfId="46" priority="12" stopIfTrue="1" operator="equal">
      <formula>"P"</formula>
    </cfRule>
  </conditionalFormatting>
  <conditionalFormatting sqref="D9">
    <cfRule type="cellIs" dxfId="45" priority="37" stopIfTrue="1" operator="equal">
      <formula>"P"</formula>
    </cfRule>
  </conditionalFormatting>
  <conditionalFormatting sqref="D9">
    <cfRule type="cellIs" dxfId="44" priority="40" stopIfTrue="1" operator="equal">
      <formula>"P"</formula>
    </cfRule>
  </conditionalFormatting>
  <conditionalFormatting sqref="D9">
    <cfRule type="cellIs" dxfId="43" priority="39" stopIfTrue="1" operator="equal">
      <formula>"P"</formula>
    </cfRule>
  </conditionalFormatting>
  <conditionalFormatting sqref="D9">
    <cfRule type="cellIs" dxfId="42" priority="38" stopIfTrue="1" operator="equal">
      <formula>"P"</formula>
    </cfRule>
  </conditionalFormatting>
  <conditionalFormatting sqref="D9">
    <cfRule type="cellIs" dxfId="41" priority="45" stopIfTrue="1" operator="equal">
      <formula>"P"</formula>
    </cfRule>
  </conditionalFormatting>
  <conditionalFormatting sqref="D9">
    <cfRule type="cellIs" dxfId="40" priority="44" stopIfTrue="1" operator="equal">
      <formula>"P"</formula>
    </cfRule>
  </conditionalFormatting>
  <conditionalFormatting sqref="D9">
    <cfRule type="cellIs" dxfId="39" priority="43" stopIfTrue="1" operator="equal">
      <formula>"P"</formula>
    </cfRule>
  </conditionalFormatting>
  <conditionalFormatting sqref="D9">
    <cfRule type="cellIs" dxfId="38" priority="42" stopIfTrue="1" operator="equal">
      <formula>"P"</formula>
    </cfRule>
  </conditionalFormatting>
  <conditionalFormatting sqref="D9">
    <cfRule type="cellIs" dxfId="37" priority="41" stopIfTrue="1" operator="equal">
      <formula>"P"</formula>
    </cfRule>
  </conditionalFormatting>
  <conditionalFormatting sqref="D9">
    <cfRule type="cellIs" dxfId="36" priority="36" stopIfTrue="1" operator="equal">
      <formula>"P"</formula>
    </cfRule>
  </conditionalFormatting>
  <conditionalFormatting sqref="D9">
    <cfRule type="cellIs" dxfId="35" priority="27" stopIfTrue="1" operator="equal">
      <formula>"P"</formula>
    </cfRule>
  </conditionalFormatting>
  <conditionalFormatting sqref="D9">
    <cfRule type="cellIs" dxfId="34" priority="28" stopIfTrue="1" operator="equal">
      <formula>"P"</formula>
    </cfRule>
  </conditionalFormatting>
  <conditionalFormatting sqref="D9">
    <cfRule type="cellIs" dxfId="33" priority="26" stopIfTrue="1" operator="equal">
      <formula>"P"</formula>
    </cfRule>
  </conditionalFormatting>
  <conditionalFormatting sqref="D9">
    <cfRule type="cellIs" dxfId="32" priority="35" stopIfTrue="1" operator="equal">
      <formula>"P"</formula>
    </cfRule>
  </conditionalFormatting>
  <conditionalFormatting sqref="D9">
    <cfRule type="cellIs" dxfId="31" priority="34" stopIfTrue="1" operator="equal">
      <formula>"P"</formula>
    </cfRule>
  </conditionalFormatting>
  <conditionalFormatting sqref="D9">
    <cfRule type="cellIs" dxfId="30" priority="33" stopIfTrue="1" operator="equal">
      <formula>"P"</formula>
    </cfRule>
  </conditionalFormatting>
  <conditionalFormatting sqref="D9">
    <cfRule type="cellIs" dxfId="29" priority="32" stopIfTrue="1" operator="equal">
      <formula>"P"</formula>
    </cfRule>
  </conditionalFormatting>
  <conditionalFormatting sqref="D9">
    <cfRule type="cellIs" dxfId="28" priority="31" stopIfTrue="1" operator="equal">
      <formula>"P"</formula>
    </cfRule>
  </conditionalFormatting>
  <conditionalFormatting sqref="D9">
    <cfRule type="cellIs" dxfId="27" priority="30" stopIfTrue="1" operator="equal">
      <formula>"P"</formula>
    </cfRule>
  </conditionalFormatting>
  <conditionalFormatting sqref="D9">
    <cfRule type="cellIs" dxfId="26" priority="29" stopIfTrue="1" operator="equal">
      <formula>"P"</formula>
    </cfRule>
  </conditionalFormatting>
  <conditionalFormatting sqref="D9">
    <cfRule type="cellIs" dxfId="25" priority="23" stopIfTrue="1" operator="equal">
      <formula>"P"</formula>
    </cfRule>
  </conditionalFormatting>
  <conditionalFormatting sqref="D9">
    <cfRule type="cellIs" dxfId="24" priority="22" stopIfTrue="1" operator="equal">
      <formula>"P"</formula>
    </cfRule>
  </conditionalFormatting>
  <conditionalFormatting sqref="D9">
    <cfRule type="cellIs" dxfId="23" priority="25" stopIfTrue="1" operator="equal">
      <formula>"P"</formula>
    </cfRule>
  </conditionalFormatting>
  <conditionalFormatting sqref="D9">
    <cfRule type="cellIs" dxfId="22" priority="24" stopIfTrue="1" operator="equal">
      <formula>"P"</formula>
    </cfRule>
  </conditionalFormatting>
  <conditionalFormatting sqref="D9">
    <cfRule type="cellIs" dxfId="21" priority="21" stopIfTrue="1" operator="equal">
      <formula>"P"</formula>
    </cfRule>
  </conditionalFormatting>
  <conditionalFormatting sqref="D9">
    <cfRule type="cellIs" dxfId="20" priority="15" stopIfTrue="1" operator="equal">
      <formula>"P"</formula>
    </cfRule>
  </conditionalFormatting>
  <conditionalFormatting sqref="D9">
    <cfRule type="cellIs" dxfId="19" priority="14" stopIfTrue="1" operator="equal">
      <formula>"P"</formula>
    </cfRule>
  </conditionalFormatting>
  <conditionalFormatting sqref="D9">
    <cfRule type="cellIs" dxfId="18" priority="13" stopIfTrue="1" operator="equal">
      <formula>"P"</formula>
    </cfRule>
  </conditionalFormatting>
  <conditionalFormatting sqref="D9">
    <cfRule type="cellIs" dxfId="17" priority="20" stopIfTrue="1" operator="equal">
      <formula>"P"</formula>
    </cfRule>
  </conditionalFormatting>
  <conditionalFormatting sqref="D9">
    <cfRule type="cellIs" dxfId="16" priority="19" stopIfTrue="1" operator="equal">
      <formula>"P"</formula>
    </cfRule>
  </conditionalFormatting>
  <conditionalFormatting sqref="D9">
    <cfRule type="cellIs" dxfId="15" priority="18" stopIfTrue="1" operator="equal">
      <formula>"P"</formula>
    </cfRule>
  </conditionalFormatting>
  <conditionalFormatting sqref="D9">
    <cfRule type="cellIs" dxfId="14" priority="17" stopIfTrue="1" operator="equal">
      <formula>"P"</formula>
    </cfRule>
  </conditionalFormatting>
  <conditionalFormatting sqref="D9">
    <cfRule type="cellIs" dxfId="13" priority="16" stopIfTrue="1" operator="equal">
      <formula>"P"</formula>
    </cfRule>
  </conditionalFormatting>
  <conditionalFormatting sqref="D10:D12">
    <cfRule type="cellIs" dxfId="12" priority="11" stopIfTrue="1" operator="equal">
      <formula>"P"</formula>
    </cfRule>
  </conditionalFormatting>
  <conditionalFormatting sqref="D13">
    <cfRule type="cellIs" dxfId="11" priority="10" stopIfTrue="1" operator="equal">
      <formula>"P"</formula>
    </cfRule>
  </conditionalFormatting>
  <conditionalFormatting sqref="D14">
    <cfRule type="cellIs" dxfId="10" priority="9" stopIfTrue="1" operator="equal">
      <formula>"P"</formula>
    </cfRule>
  </conditionalFormatting>
  <conditionalFormatting sqref="D15">
    <cfRule type="cellIs" dxfId="9" priority="8" stopIfTrue="1" operator="equal">
      <formula>"P"</formula>
    </cfRule>
  </conditionalFormatting>
  <conditionalFormatting sqref="D16">
    <cfRule type="cellIs" dxfId="8" priority="7" stopIfTrue="1" operator="equal">
      <formula>"P"</formula>
    </cfRule>
  </conditionalFormatting>
  <conditionalFormatting sqref="D17">
    <cfRule type="cellIs" dxfId="7" priority="6" stopIfTrue="1" operator="equal">
      <formula>"P"</formula>
    </cfRule>
  </conditionalFormatting>
  <conditionalFormatting sqref="D17">
    <cfRule type="cellIs" dxfId="6" priority="5" stopIfTrue="1" operator="equal">
      <formula>"P"</formula>
    </cfRule>
  </conditionalFormatting>
  <conditionalFormatting sqref="D17">
    <cfRule type="cellIs" dxfId="5" priority="4" stopIfTrue="1" operator="equal">
      <formula>"P"</formula>
    </cfRule>
  </conditionalFormatting>
  <conditionalFormatting sqref="D17">
    <cfRule type="cellIs" dxfId="4" priority="3" stopIfTrue="1" operator="equal">
      <formula>"P"</formula>
    </cfRule>
  </conditionalFormatting>
  <conditionalFormatting sqref="D17">
    <cfRule type="cellIs" dxfId="3" priority="2" stopIfTrue="1" operator="equal">
      <formula>"P"</formula>
    </cfRule>
  </conditionalFormatting>
  <conditionalFormatting sqref="D18">
    <cfRule type="cellIs" dxfId="2" priority="1" stopIfTrue="1" operator="equal">
      <formula>"P"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13"/>
  <sheetViews>
    <sheetView workbookViewId="0">
      <selection activeCell="E4" sqref="E4"/>
    </sheetView>
  </sheetViews>
  <sheetFormatPr defaultRowHeight="12.75" x14ac:dyDescent="0.2"/>
  <cols>
    <col min="2" max="2" width="16.5703125" bestFit="1" customWidth="1"/>
    <col min="3" max="3" width="44.7109375" bestFit="1" customWidth="1"/>
    <col min="6" max="6" width="32.5703125" bestFit="1" customWidth="1"/>
  </cols>
  <sheetData>
    <row r="2" spans="2:6" ht="18.75" x14ac:dyDescent="0.3">
      <c r="B2" s="2" t="s">
        <v>2</v>
      </c>
      <c r="C2" s="2" t="s">
        <v>3</v>
      </c>
      <c r="D2" s="2" t="s">
        <v>792</v>
      </c>
      <c r="E2" s="2" t="s">
        <v>793</v>
      </c>
      <c r="F2" s="2" t="s">
        <v>794</v>
      </c>
    </row>
    <row r="3" spans="2:6" ht="18.75" x14ac:dyDescent="0.3">
      <c r="B3" s="2">
        <v>1801411003</v>
      </c>
      <c r="C3" s="2" t="s">
        <v>417</v>
      </c>
      <c r="D3" s="2" t="s">
        <v>5</v>
      </c>
      <c r="E3" s="2" t="s">
        <v>789</v>
      </c>
      <c r="F3" s="2" t="s">
        <v>829</v>
      </c>
    </row>
    <row r="4" spans="2:6" ht="18.75" x14ac:dyDescent="0.3">
      <c r="B4" s="2">
        <v>2001421014</v>
      </c>
      <c r="C4" s="2" t="s">
        <v>716</v>
      </c>
      <c r="D4" s="2" t="s">
        <v>5</v>
      </c>
      <c r="E4" s="2" t="s">
        <v>790</v>
      </c>
      <c r="F4" s="2"/>
    </row>
    <row r="5" spans="2:6" ht="18.75" x14ac:dyDescent="0.3">
      <c r="B5" s="2">
        <v>1901421048</v>
      </c>
      <c r="C5" s="2" t="s">
        <v>589</v>
      </c>
      <c r="D5" s="2" t="s">
        <v>5</v>
      </c>
      <c r="E5" s="2" t="s">
        <v>791</v>
      </c>
      <c r="F5" s="2" t="s">
        <v>795</v>
      </c>
    </row>
    <row r="6" spans="2:6" ht="18.75" x14ac:dyDescent="0.3">
      <c r="B6" s="2">
        <v>1901311034</v>
      </c>
      <c r="C6" s="2" t="s">
        <v>498</v>
      </c>
      <c r="D6" s="2" t="s">
        <v>6</v>
      </c>
      <c r="E6" s="2" t="s">
        <v>823</v>
      </c>
      <c r="F6" s="2" t="s">
        <v>820</v>
      </c>
    </row>
    <row r="7" spans="2:6" ht="18.75" x14ac:dyDescent="0.3">
      <c r="B7" s="2">
        <v>1901311004</v>
      </c>
      <c r="C7" s="2" t="s">
        <v>499</v>
      </c>
      <c r="D7" s="2" t="s">
        <v>5</v>
      </c>
      <c r="E7" s="2" t="s">
        <v>796</v>
      </c>
      <c r="F7" s="2" t="s">
        <v>821</v>
      </c>
    </row>
    <row r="8" spans="2:6" ht="18.75" x14ac:dyDescent="0.3">
      <c r="B8" s="2">
        <v>1901311024</v>
      </c>
      <c r="C8" s="2" t="s">
        <v>500</v>
      </c>
      <c r="D8" s="2" t="s">
        <v>6</v>
      </c>
      <c r="E8" s="2" t="s">
        <v>796</v>
      </c>
      <c r="F8" s="2" t="s">
        <v>822</v>
      </c>
    </row>
    <row r="9" spans="2:6" ht="18.75" x14ac:dyDescent="0.3">
      <c r="B9" s="2">
        <v>2001411010</v>
      </c>
      <c r="C9" s="2" t="s">
        <v>765</v>
      </c>
      <c r="D9" s="2" t="s">
        <v>5</v>
      </c>
      <c r="E9" s="2" t="s">
        <v>824</v>
      </c>
      <c r="F9" s="2" t="s">
        <v>825</v>
      </c>
    </row>
    <row r="10" spans="2:6" ht="18.75" x14ac:dyDescent="0.3">
      <c r="B10" s="2">
        <v>1801411003</v>
      </c>
      <c r="C10" s="2" t="s">
        <v>417</v>
      </c>
      <c r="D10" s="2" t="s">
        <v>5</v>
      </c>
      <c r="E10" s="2" t="s">
        <v>789</v>
      </c>
      <c r="F10" s="2" t="s">
        <v>826</v>
      </c>
    </row>
    <row r="11" spans="2:6" ht="18.75" x14ac:dyDescent="0.3">
      <c r="B11" s="2">
        <v>1801421029</v>
      </c>
      <c r="C11" s="2" t="s">
        <v>771</v>
      </c>
      <c r="D11" s="2" t="s">
        <v>6</v>
      </c>
      <c r="E11" s="2" t="s">
        <v>827</v>
      </c>
      <c r="F11" s="2" t="s">
        <v>795</v>
      </c>
    </row>
    <row r="12" spans="2:6" ht="18.75" x14ac:dyDescent="0.3">
      <c r="B12" s="2" t="s">
        <v>320</v>
      </c>
      <c r="C12" s="2" t="s">
        <v>473</v>
      </c>
      <c r="D12" s="2" t="s">
        <v>5</v>
      </c>
      <c r="E12" s="2" t="s">
        <v>828</v>
      </c>
      <c r="F12" s="2" t="s">
        <v>821</v>
      </c>
    </row>
    <row r="13" spans="2:6" ht="18.75" x14ac:dyDescent="0.3">
      <c r="B13" s="2">
        <v>1901411004</v>
      </c>
      <c r="C13" s="2" t="s">
        <v>545</v>
      </c>
      <c r="D13" s="2" t="s">
        <v>5</v>
      </c>
      <c r="E13" s="2" t="s">
        <v>831</v>
      </c>
      <c r="F13" s="2" t="s">
        <v>830</v>
      </c>
    </row>
  </sheetData>
  <sheetProtection password="E7A4" sheet="1" objects="1" scenarios="1"/>
  <conditionalFormatting sqref="D3">
    <cfRule type="cellIs" dxfId="1" priority="7" stopIfTrue="1" operator="equal">
      <formula>"P"</formula>
    </cfRule>
  </conditionalFormatting>
  <conditionalFormatting sqref="D4">
    <cfRule type="cellIs" dxfId="0" priority="6" stopIfTrue="1" operator="equal">
      <formula>"P"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F10"/>
  <sheetViews>
    <sheetView workbookViewId="0">
      <selection activeCell="E4" sqref="E4"/>
    </sheetView>
  </sheetViews>
  <sheetFormatPr defaultRowHeight="12.75" x14ac:dyDescent="0.2"/>
  <cols>
    <col min="2" max="2" width="12.7109375" bestFit="1" customWidth="1"/>
    <col min="3" max="3" width="32.85546875" bestFit="1" customWidth="1"/>
    <col min="5" max="5" width="35.7109375" bestFit="1" customWidth="1"/>
    <col min="6" max="6" width="18.140625" bestFit="1" customWidth="1"/>
  </cols>
  <sheetData>
    <row r="1" spans="2:6" x14ac:dyDescent="0.2">
      <c r="B1" s="1066" t="s">
        <v>801</v>
      </c>
      <c r="C1" s="1067"/>
      <c r="D1" s="1067"/>
      <c r="E1" s="1067"/>
    </row>
    <row r="3" spans="2:6" x14ac:dyDescent="0.2">
      <c r="B3" s="49" t="s">
        <v>2</v>
      </c>
      <c r="C3" s="49" t="s">
        <v>816</v>
      </c>
      <c r="D3" s="49" t="s">
        <v>817</v>
      </c>
      <c r="E3" s="49" t="s">
        <v>818</v>
      </c>
      <c r="F3" s="49" t="s">
        <v>819</v>
      </c>
    </row>
    <row r="4" spans="2:6" x14ac:dyDescent="0.2">
      <c r="B4" s="50">
        <v>1801311033</v>
      </c>
      <c r="C4" s="51" t="s">
        <v>797</v>
      </c>
      <c r="D4" s="50">
        <v>2018</v>
      </c>
      <c r="E4" s="51" t="s">
        <v>798</v>
      </c>
      <c r="F4" s="44" t="s">
        <v>803</v>
      </c>
    </row>
    <row r="5" spans="2:6" x14ac:dyDescent="0.2">
      <c r="B5" s="50">
        <v>1801411022</v>
      </c>
      <c r="C5" s="51" t="s">
        <v>799</v>
      </c>
      <c r="D5" s="50">
        <v>2018</v>
      </c>
      <c r="E5" s="51" t="s">
        <v>800</v>
      </c>
      <c r="F5" s="44" t="s">
        <v>802</v>
      </c>
    </row>
    <row r="6" spans="2:6" x14ac:dyDescent="0.2">
      <c r="B6" s="50">
        <v>1801421020</v>
      </c>
      <c r="C6" s="52" t="s">
        <v>804</v>
      </c>
      <c r="D6" s="53">
        <v>2018</v>
      </c>
      <c r="E6" s="52" t="s">
        <v>805</v>
      </c>
      <c r="F6" s="44" t="s">
        <v>806</v>
      </c>
    </row>
    <row r="7" spans="2:6" x14ac:dyDescent="0.2">
      <c r="B7" s="54">
        <v>1801421032</v>
      </c>
      <c r="C7" s="52" t="s">
        <v>807</v>
      </c>
      <c r="D7" s="53">
        <v>2018</v>
      </c>
      <c r="E7" s="52" t="s">
        <v>805</v>
      </c>
      <c r="F7" s="44" t="s">
        <v>808</v>
      </c>
    </row>
    <row r="8" spans="2:6" x14ac:dyDescent="0.2">
      <c r="B8" s="54">
        <v>1801321035</v>
      </c>
      <c r="C8" s="52" t="s">
        <v>809</v>
      </c>
      <c r="D8" s="53">
        <v>2018</v>
      </c>
      <c r="E8" s="52" t="s">
        <v>810</v>
      </c>
      <c r="F8" s="44" t="s">
        <v>811</v>
      </c>
    </row>
    <row r="9" spans="2:6" x14ac:dyDescent="0.2">
      <c r="B9" s="54">
        <v>1801421006</v>
      </c>
      <c r="C9" s="52" t="s">
        <v>812</v>
      </c>
      <c r="D9" s="53">
        <v>2018</v>
      </c>
      <c r="E9" s="52" t="s">
        <v>805</v>
      </c>
      <c r="F9" s="44" t="s">
        <v>813</v>
      </c>
    </row>
    <row r="10" spans="2:6" x14ac:dyDescent="0.2">
      <c r="B10" s="55">
        <v>1801321040</v>
      </c>
      <c r="C10" s="51" t="s">
        <v>814</v>
      </c>
      <c r="D10" s="50">
        <v>2018</v>
      </c>
      <c r="E10" s="51" t="s">
        <v>810</v>
      </c>
      <c r="F10" s="44" t="s">
        <v>815</v>
      </c>
    </row>
  </sheetData>
  <mergeCells count="1">
    <mergeCell ref="B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C13" sqref="C13"/>
    </sheetView>
  </sheetViews>
  <sheetFormatPr defaultRowHeight="12.75" x14ac:dyDescent="0.2"/>
  <cols>
    <col min="2" max="2" width="13.140625" customWidth="1"/>
    <col min="3" max="3" width="36.140625" customWidth="1"/>
    <col min="4" max="4" width="3.140625" bestFit="1" customWidth="1"/>
    <col min="6" max="6" width="16.5703125" bestFit="1" customWidth="1"/>
  </cols>
  <sheetData>
    <row r="2" spans="2:6" ht="20.25" customHeight="1" x14ac:dyDescent="0.2">
      <c r="B2" s="59" t="s">
        <v>2</v>
      </c>
      <c r="C2" s="59" t="s">
        <v>1547</v>
      </c>
      <c r="D2" s="59" t="s">
        <v>792</v>
      </c>
      <c r="E2" s="59" t="s">
        <v>1544</v>
      </c>
      <c r="F2" s="59" t="s">
        <v>1545</v>
      </c>
    </row>
    <row r="3" spans="2:6" x14ac:dyDescent="0.2">
      <c r="B3" s="1007">
        <v>2201411059</v>
      </c>
      <c r="C3" s="44" t="s">
        <v>1401</v>
      </c>
      <c r="D3" s="1007" t="s">
        <v>5</v>
      </c>
      <c r="E3" s="44" t="s">
        <v>850</v>
      </c>
      <c r="F3" s="44" t="s">
        <v>1546</v>
      </c>
    </row>
    <row r="4" spans="2:6" x14ac:dyDescent="0.2">
      <c r="B4" s="1007">
        <v>2201411039</v>
      </c>
      <c r="C4" s="44" t="s">
        <v>1348</v>
      </c>
      <c r="D4" s="1007" t="s">
        <v>5</v>
      </c>
      <c r="E4" s="44" t="s">
        <v>849</v>
      </c>
      <c r="F4" s="44" t="s">
        <v>1546</v>
      </c>
    </row>
    <row r="5" spans="2:6" x14ac:dyDescent="0.2">
      <c r="B5" s="1007" t="s">
        <v>1249</v>
      </c>
      <c r="C5" s="44" t="s">
        <v>1250</v>
      </c>
      <c r="D5" s="1007" t="s">
        <v>6</v>
      </c>
      <c r="E5" s="44" t="s">
        <v>790</v>
      </c>
      <c r="F5" s="44" t="s">
        <v>1548</v>
      </c>
    </row>
    <row r="6" spans="2:6" x14ac:dyDescent="0.2">
      <c r="B6" s="1007">
        <v>2101321042</v>
      </c>
      <c r="C6" s="44" t="s">
        <v>963</v>
      </c>
      <c r="D6" s="1007" t="s">
        <v>5</v>
      </c>
      <c r="E6" s="44" t="s">
        <v>840</v>
      </c>
      <c r="F6" s="44" t="s">
        <v>1549</v>
      </c>
    </row>
    <row r="7" spans="2:6" x14ac:dyDescent="0.2">
      <c r="B7" s="1007">
        <v>2201321030</v>
      </c>
      <c r="C7" s="44" t="s">
        <v>1506</v>
      </c>
      <c r="D7" s="1007" t="s">
        <v>6</v>
      </c>
      <c r="E7" s="44" t="s">
        <v>840</v>
      </c>
      <c r="F7" s="44" t="s">
        <v>1550</v>
      </c>
    </row>
    <row r="8" spans="2:6" x14ac:dyDescent="0.2">
      <c r="B8" s="1007">
        <v>2101311007</v>
      </c>
      <c r="C8" s="44" t="s">
        <v>880</v>
      </c>
      <c r="D8" s="1007" t="s">
        <v>6</v>
      </c>
      <c r="E8" s="44" t="s">
        <v>823</v>
      </c>
      <c r="F8" s="44" t="s">
        <v>1548</v>
      </c>
    </row>
    <row r="9" spans="2:6" x14ac:dyDescent="0.2">
      <c r="B9" s="1007">
        <v>2101321034</v>
      </c>
      <c r="C9" s="44" t="s">
        <v>956</v>
      </c>
      <c r="D9" s="1007" t="s">
        <v>5</v>
      </c>
      <c r="E9" s="44" t="s">
        <v>843</v>
      </c>
      <c r="F9" s="44" t="s">
        <v>1551</v>
      </c>
    </row>
    <row r="10" spans="2:6" x14ac:dyDescent="0.2">
      <c r="B10" s="1007">
        <v>2201311045</v>
      </c>
      <c r="C10" s="44" t="s">
        <v>1424</v>
      </c>
      <c r="D10" s="1007" t="s">
        <v>5</v>
      </c>
      <c r="E10" s="44" t="s">
        <v>836</v>
      </c>
      <c r="F10" s="44" t="s">
        <v>1546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MHSW SMTR GANJIL 09 Sep 2022</vt:lpstr>
      <vt:lpstr>Pembimbing Akademik</vt:lpstr>
      <vt:lpstr>Daf_Hdr_Test</vt:lpstr>
      <vt:lpstr>JUMLAH MAHASISWA</vt:lpstr>
      <vt:lpstr>Sheet2</vt:lpstr>
      <vt:lpstr>Sheet1</vt:lpstr>
      <vt:lpstr>cek registasi</vt:lpstr>
      <vt:lpstr>Cuti</vt:lpstr>
      <vt:lpstr>'MHSW SMTR GANJIL 09 Sep 2022'!Print_Area</vt:lpstr>
    </vt:vector>
  </TitlesOfParts>
  <Company>Politeknik Negeri Jakarta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PRAGANIF SUKARNO</dc:creator>
  <cp:lastModifiedBy>Alif Nurrizki Pangestu</cp:lastModifiedBy>
  <cp:lastPrinted>2021-01-26T03:03:22Z</cp:lastPrinted>
  <dcterms:created xsi:type="dcterms:W3CDTF">1999-09-06T03:49:23Z</dcterms:created>
  <dcterms:modified xsi:type="dcterms:W3CDTF">2023-01-23T10:23:00Z</dcterms:modified>
</cp:coreProperties>
</file>